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activeTab="3"/>
  </bookViews>
  <sheets>
    <sheet name="Graphs stresses" sheetId="4" r:id="rId1"/>
    <sheet name="Graphs Pff" sheetId="5" r:id="rId2"/>
    <sheet name="Graphs Pff (2) - Mud p window" sheetId="6" r:id="rId3"/>
    <sheet name="Data" sheetId="1" r:id="rId4"/>
    <sheet name="Sheet2" sheetId="2" r:id="rId5"/>
    <sheet name="Sheet3" sheetId="3" r:id="rId6"/>
  </sheets>
  <calcPr calcId="145621"/>
</workbook>
</file>

<file path=xl/calcChain.xml><?xml version="1.0" encoding="utf-8"?>
<calcChain xmlns="http://schemas.openxmlformats.org/spreadsheetml/2006/main">
  <c r="N15" i="1" l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14" i="1"/>
  <c r="M15" i="1" l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14" i="1"/>
  <c r="H11" i="1" l="1"/>
  <c r="L11" i="1"/>
  <c r="L29" i="1" s="1"/>
  <c r="C11" i="1"/>
  <c r="C27" i="1" s="1"/>
  <c r="H63" i="1" l="1"/>
  <c r="H42" i="1"/>
  <c r="L34" i="1"/>
  <c r="H36" i="1"/>
  <c r="L16" i="1"/>
  <c r="H24" i="1"/>
  <c r="H52" i="1"/>
  <c r="H31" i="1"/>
  <c r="L54" i="1"/>
  <c r="H18" i="1"/>
  <c r="H47" i="1"/>
  <c r="H26" i="1"/>
  <c r="H22" i="1"/>
  <c r="H62" i="1"/>
  <c r="H56" i="1"/>
  <c r="H51" i="1"/>
  <c r="H46" i="1"/>
  <c r="H35" i="1"/>
  <c r="H30" i="1"/>
  <c r="L50" i="1"/>
  <c r="H14" i="1"/>
  <c r="H21" i="1"/>
  <c r="H16" i="1"/>
  <c r="H60" i="1"/>
  <c r="H55" i="1"/>
  <c r="H50" i="1"/>
  <c r="H44" i="1"/>
  <c r="H39" i="1"/>
  <c r="H34" i="1"/>
  <c r="H28" i="1"/>
  <c r="L20" i="1"/>
  <c r="L38" i="1"/>
  <c r="H25" i="1"/>
  <c r="H20" i="1"/>
  <c r="H64" i="1"/>
  <c r="H59" i="1"/>
  <c r="H54" i="1"/>
  <c r="H48" i="1"/>
  <c r="H43" i="1"/>
  <c r="H38" i="1"/>
  <c r="H32" i="1"/>
  <c r="H27" i="1"/>
  <c r="L24" i="1"/>
  <c r="L58" i="1"/>
  <c r="L42" i="1"/>
  <c r="L62" i="1"/>
  <c r="L46" i="1"/>
  <c r="L30" i="1"/>
  <c r="H23" i="1"/>
  <c r="H19" i="1"/>
  <c r="H15" i="1"/>
  <c r="H61" i="1"/>
  <c r="H57" i="1"/>
  <c r="H53" i="1"/>
  <c r="H49" i="1"/>
  <c r="H45" i="1"/>
  <c r="H41" i="1"/>
  <c r="H37" i="1"/>
  <c r="H33" i="1"/>
  <c r="C20" i="1"/>
  <c r="C62" i="1"/>
  <c r="C58" i="1"/>
  <c r="C54" i="1"/>
  <c r="C50" i="1"/>
  <c r="C46" i="1"/>
  <c r="C42" i="1"/>
  <c r="C38" i="1"/>
  <c r="C34" i="1"/>
  <c r="C30" i="1"/>
  <c r="C26" i="1"/>
  <c r="C14" i="1"/>
  <c r="C23" i="1"/>
  <c r="C19" i="1"/>
  <c r="C15" i="1"/>
  <c r="C61" i="1"/>
  <c r="C57" i="1"/>
  <c r="C53" i="1"/>
  <c r="C49" i="1"/>
  <c r="C45" i="1"/>
  <c r="C41" i="1"/>
  <c r="C37" i="1"/>
  <c r="C33" i="1"/>
  <c r="C29" i="1"/>
  <c r="C25" i="1"/>
  <c r="L26" i="1"/>
  <c r="L18" i="1"/>
  <c r="L60" i="1"/>
  <c r="L52" i="1"/>
  <c r="L44" i="1"/>
  <c r="L36" i="1"/>
  <c r="L28" i="1"/>
  <c r="H17" i="1"/>
  <c r="H29" i="1"/>
  <c r="C16" i="1"/>
  <c r="C22" i="1"/>
  <c r="C18" i="1"/>
  <c r="C64" i="1"/>
  <c r="C60" i="1"/>
  <c r="C56" i="1"/>
  <c r="C52" i="1"/>
  <c r="C48" i="1"/>
  <c r="C44" i="1"/>
  <c r="C40" i="1"/>
  <c r="C36" i="1"/>
  <c r="C32" i="1"/>
  <c r="C28" i="1"/>
  <c r="C24" i="1"/>
  <c r="C21" i="1"/>
  <c r="C17" i="1"/>
  <c r="C63" i="1"/>
  <c r="C59" i="1"/>
  <c r="C55" i="1"/>
  <c r="C51" i="1"/>
  <c r="C47" i="1"/>
  <c r="C43" i="1"/>
  <c r="C39" i="1"/>
  <c r="C35" i="1"/>
  <c r="C31" i="1"/>
  <c r="L22" i="1"/>
  <c r="L64" i="1"/>
  <c r="L56" i="1"/>
  <c r="L48" i="1"/>
  <c r="L40" i="1"/>
  <c r="L32" i="1"/>
  <c r="H40" i="1"/>
  <c r="H58" i="1"/>
  <c r="L25" i="1"/>
  <c r="L21" i="1"/>
  <c r="L17" i="1"/>
  <c r="L63" i="1"/>
  <c r="L59" i="1"/>
  <c r="L55" i="1"/>
  <c r="L51" i="1"/>
  <c r="L47" i="1"/>
  <c r="L43" i="1"/>
  <c r="L39" i="1"/>
  <c r="L35" i="1"/>
  <c r="L31" i="1"/>
  <c r="L27" i="1"/>
  <c r="L14" i="1"/>
  <c r="L23" i="1"/>
  <c r="L19" i="1"/>
  <c r="L15" i="1"/>
  <c r="L61" i="1"/>
  <c r="L57" i="1"/>
  <c r="L53" i="1"/>
  <c r="L49" i="1"/>
  <c r="L45" i="1"/>
  <c r="L41" i="1"/>
  <c r="L37" i="1"/>
  <c r="L33" i="1"/>
</calcChain>
</file>

<file path=xl/sharedStrings.xml><?xml version="1.0" encoding="utf-8"?>
<sst xmlns="http://schemas.openxmlformats.org/spreadsheetml/2006/main" count="38" uniqueCount="27">
  <si>
    <t>density</t>
  </si>
  <si>
    <t>g/cm3</t>
  </si>
  <si>
    <t>kg/m3</t>
  </si>
  <si>
    <t>g</t>
  </si>
  <si>
    <t>m/s2</t>
  </si>
  <si>
    <t>Sv (Pa)</t>
  </si>
  <si>
    <t>depth (m)</t>
  </si>
  <si>
    <t>Sv (Mpa)</t>
  </si>
  <si>
    <t>sandstone</t>
  </si>
  <si>
    <t>basalt</t>
  </si>
  <si>
    <t>Poisson's ratio</t>
  </si>
  <si>
    <t>Biot constant</t>
  </si>
  <si>
    <t>water</t>
  </si>
  <si>
    <t>sh (Mpa)</t>
  </si>
  <si>
    <t>Mpa</t>
  </si>
  <si>
    <t>Pff (IMPa)</t>
  </si>
  <si>
    <t>Tensile strength</t>
  </si>
  <si>
    <t>Pff (Mpa)</t>
  </si>
  <si>
    <t>To do</t>
  </si>
  <si>
    <t>1.</t>
  </si>
  <si>
    <t>Fill in rock properties and constants in yellow cells</t>
  </si>
  <si>
    <t>2.</t>
  </si>
  <si>
    <t xml:space="preserve">Fill in respective formulas in the blue sections for sandstone, red section for water and green section for basalt. </t>
  </si>
  <si>
    <t xml:space="preserve">If formulas are incorporated into the correct colums Sv, Sh and Pff (bold) will be plotted automatically in the two graphs on the sheets Graphs stresses and Graphs Pff below. </t>
  </si>
  <si>
    <t>Pp (Pa)</t>
  </si>
  <si>
    <t>Pp (Mpa)</t>
  </si>
  <si>
    <t>Exercise developed by Auke Barnhoorn (TU Delft, NL) - 18-05-2016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</si>
</sst>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0" fillId="0" borderId="0" xfId="0" applyFill="1"/>
    <xf numFmtId="11" fontId="0" fillId="3" borderId="0" xfId="0" applyNumberFormat="1" applyFill="1"/>
    <xf numFmtId="11" fontId="0" fillId="4" borderId="0" xfId="0" applyNumberFormat="1" applyFill="1"/>
    <xf numFmtId="11" fontId="0" fillId="5" borderId="0" xfId="0" applyNumberFormat="1" applyFill="1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2" fontId="1" fillId="3" borderId="0" xfId="0" applyNumberFormat="1" applyFont="1" applyFill="1"/>
    <xf numFmtId="2" fontId="1" fillId="5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3.xml"/><Relationship Id="rId7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5" Type="http://schemas.openxmlformats.org/officeDocument/2006/relationships/worksheet" Target="worksheets/sheet2.xml"/><Relationship Id="rId10" Type="http://schemas.openxmlformats.org/officeDocument/2006/relationships/calcChain" Target="calcChain.xml"/><Relationship Id="rId4" Type="http://schemas.openxmlformats.org/officeDocument/2006/relationships/worksheet" Target="worksheets/sheet1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pore pressure</c:v>
          </c:tx>
          <c:xVal>
            <c:numRef>
              <c:f>Data!$H$14:$H$64</c:f>
              <c:numCache>
                <c:formatCode>0.00</c:formatCode>
                <c:ptCount val="51"/>
                <c:pt idx="0">
                  <c:v>0</c:v>
                </c:pt>
                <c:pt idx="1">
                  <c:v>0.98099999999999998</c:v>
                </c:pt>
                <c:pt idx="2">
                  <c:v>1.962</c:v>
                </c:pt>
                <c:pt idx="3">
                  <c:v>2.9430000000000001</c:v>
                </c:pt>
                <c:pt idx="4">
                  <c:v>3.9239999999999999</c:v>
                </c:pt>
                <c:pt idx="5">
                  <c:v>4.9050000000000002</c:v>
                </c:pt>
                <c:pt idx="6">
                  <c:v>5.8860000000000001</c:v>
                </c:pt>
                <c:pt idx="7">
                  <c:v>6.867</c:v>
                </c:pt>
                <c:pt idx="8">
                  <c:v>7.8479999999999999</c:v>
                </c:pt>
                <c:pt idx="9">
                  <c:v>8.8290000000000006</c:v>
                </c:pt>
                <c:pt idx="10">
                  <c:v>9.81</c:v>
                </c:pt>
                <c:pt idx="11">
                  <c:v>10.791</c:v>
                </c:pt>
                <c:pt idx="12">
                  <c:v>11.772</c:v>
                </c:pt>
                <c:pt idx="13">
                  <c:v>12.753</c:v>
                </c:pt>
                <c:pt idx="14">
                  <c:v>13.734</c:v>
                </c:pt>
                <c:pt idx="15">
                  <c:v>14.715</c:v>
                </c:pt>
                <c:pt idx="16">
                  <c:v>15.696</c:v>
                </c:pt>
                <c:pt idx="17">
                  <c:v>16.677</c:v>
                </c:pt>
                <c:pt idx="18">
                  <c:v>17.658000000000001</c:v>
                </c:pt>
                <c:pt idx="19">
                  <c:v>18.638999999999999</c:v>
                </c:pt>
                <c:pt idx="20">
                  <c:v>19.62</c:v>
                </c:pt>
                <c:pt idx="21">
                  <c:v>20.600999999999999</c:v>
                </c:pt>
                <c:pt idx="22">
                  <c:v>21.582000000000001</c:v>
                </c:pt>
                <c:pt idx="23">
                  <c:v>22.562999999999999</c:v>
                </c:pt>
                <c:pt idx="24">
                  <c:v>23.544</c:v>
                </c:pt>
                <c:pt idx="25">
                  <c:v>24.524999999999999</c:v>
                </c:pt>
                <c:pt idx="26">
                  <c:v>25.506</c:v>
                </c:pt>
                <c:pt idx="27">
                  <c:v>26.486999999999998</c:v>
                </c:pt>
                <c:pt idx="28">
                  <c:v>27.468</c:v>
                </c:pt>
                <c:pt idx="29">
                  <c:v>28.449000000000002</c:v>
                </c:pt>
                <c:pt idx="30">
                  <c:v>29.43</c:v>
                </c:pt>
                <c:pt idx="31">
                  <c:v>30.411000000000001</c:v>
                </c:pt>
                <c:pt idx="32">
                  <c:v>31.391999999999999</c:v>
                </c:pt>
                <c:pt idx="33">
                  <c:v>32.372999999999998</c:v>
                </c:pt>
                <c:pt idx="34">
                  <c:v>33.353999999999999</c:v>
                </c:pt>
                <c:pt idx="35">
                  <c:v>34.335000000000001</c:v>
                </c:pt>
                <c:pt idx="36">
                  <c:v>35.316000000000003</c:v>
                </c:pt>
                <c:pt idx="37">
                  <c:v>36.296999999999997</c:v>
                </c:pt>
                <c:pt idx="38">
                  <c:v>37.277999999999999</c:v>
                </c:pt>
                <c:pt idx="39">
                  <c:v>38.259</c:v>
                </c:pt>
                <c:pt idx="40">
                  <c:v>39.24</c:v>
                </c:pt>
                <c:pt idx="41">
                  <c:v>40.220999999999997</c:v>
                </c:pt>
                <c:pt idx="42">
                  <c:v>41.201999999999998</c:v>
                </c:pt>
                <c:pt idx="43">
                  <c:v>42.183</c:v>
                </c:pt>
                <c:pt idx="44">
                  <c:v>43.164000000000001</c:v>
                </c:pt>
                <c:pt idx="45">
                  <c:v>44.145000000000003</c:v>
                </c:pt>
                <c:pt idx="46">
                  <c:v>45.125999999999998</c:v>
                </c:pt>
                <c:pt idx="47">
                  <c:v>46.106999999999999</c:v>
                </c:pt>
                <c:pt idx="48">
                  <c:v>47.088000000000001</c:v>
                </c:pt>
                <c:pt idx="49">
                  <c:v>48.069000000000003</c:v>
                </c:pt>
                <c:pt idx="50">
                  <c:v>49.05</c:v>
                </c:pt>
              </c:numCache>
            </c:numRef>
          </c:xVal>
          <c:yVal>
            <c:numRef>
              <c:f>Data!$A$14:$A$64</c:f>
              <c:numCache>
                <c:formatCode>General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yVal>
          <c:smooth val="1"/>
        </c:ser>
        <c:ser>
          <c:idx val="0"/>
          <c:order val="1"/>
          <c:tx>
            <c:v>Sv sandstone</c:v>
          </c:tx>
          <c:marker>
            <c:symbol val="square"/>
            <c:size val="7"/>
          </c:marker>
          <c:xVal>
            <c:numRef>
              <c:f>Data!$C$14:$C$64</c:f>
              <c:numCache>
                <c:formatCode>0.00</c:formatCode>
                <c:ptCount val="51"/>
                <c:pt idx="0">
                  <c:v>0</c:v>
                </c:pt>
                <c:pt idx="1">
                  <c:v>2.2563</c:v>
                </c:pt>
                <c:pt idx="2">
                  <c:v>4.5125999999999999</c:v>
                </c:pt>
                <c:pt idx="3">
                  <c:v>6.7689000000000004</c:v>
                </c:pt>
                <c:pt idx="4">
                  <c:v>9.0251999999999999</c:v>
                </c:pt>
                <c:pt idx="5">
                  <c:v>11.281499999999999</c:v>
                </c:pt>
                <c:pt idx="6">
                  <c:v>13.537800000000001</c:v>
                </c:pt>
                <c:pt idx="7">
                  <c:v>15.7941</c:v>
                </c:pt>
                <c:pt idx="8">
                  <c:v>18.0504</c:v>
                </c:pt>
                <c:pt idx="9">
                  <c:v>20.306699999999999</c:v>
                </c:pt>
                <c:pt idx="10">
                  <c:v>22.562999999999999</c:v>
                </c:pt>
                <c:pt idx="11">
                  <c:v>24.819299999999998</c:v>
                </c:pt>
                <c:pt idx="12">
                  <c:v>27.075600000000001</c:v>
                </c:pt>
                <c:pt idx="13">
                  <c:v>29.331900000000001</c:v>
                </c:pt>
                <c:pt idx="14">
                  <c:v>31.588200000000001</c:v>
                </c:pt>
                <c:pt idx="15">
                  <c:v>33.844499999999996</c:v>
                </c:pt>
                <c:pt idx="16">
                  <c:v>36.1008</c:v>
                </c:pt>
                <c:pt idx="17">
                  <c:v>38.357100000000003</c:v>
                </c:pt>
                <c:pt idx="18">
                  <c:v>40.613399999999999</c:v>
                </c:pt>
                <c:pt idx="19">
                  <c:v>42.869700000000002</c:v>
                </c:pt>
                <c:pt idx="20">
                  <c:v>45.125999999999998</c:v>
                </c:pt>
                <c:pt idx="21">
                  <c:v>47.382300000000001</c:v>
                </c:pt>
                <c:pt idx="22">
                  <c:v>49.638599999999997</c:v>
                </c:pt>
                <c:pt idx="23">
                  <c:v>51.8949</c:v>
                </c:pt>
                <c:pt idx="24">
                  <c:v>54.151200000000003</c:v>
                </c:pt>
                <c:pt idx="25">
                  <c:v>56.407499999999999</c:v>
                </c:pt>
                <c:pt idx="26">
                  <c:v>58.663800000000002</c:v>
                </c:pt>
                <c:pt idx="27">
                  <c:v>60.920099999999998</c:v>
                </c:pt>
                <c:pt idx="28">
                  <c:v>63.176400000000001</c:v>
                </c:pt>
                <c:pt idx="29">
                  <c:v>65.432699999999997</c:v>
                </c:pt>
                <c:pt idx="30">
                  <c:v>67.688999999999993</c:v>
                </c:pt>
                <c:pt idx="31">
                  <c:v>69.945300000000003</c:v>
                </c:pt>
                <c:pt idx="32">
                  <c:v>72.201599999999999</c:v>
                </c:pt>
                <c:pt idx="33">
                  <c:v>74.457899999999995</c:v>
                </c:pt>
                <c:pt idx="34">
                  <c:v>76.714200000000005</c:v>
                </c:pt>
                <c:pt idx="35">
                  <c:v>78.970500000000001</c:v>
                </c:pt>
                <c:pt idx="36">
                  <c:v>81.226799999999997</c:v>
                </c:pt>
                <c:pt idx="37">
                  <c:v>83.483099999999993</c:v>
                </c:pt>
                <c:pt idx="38">
                  <c:v>85.739400000000003</c:v>
                </c:pt>
                <c:pt idx="39">
                  <c:v>87.995699999999999</c:v>
                </c:pt>
                <c:pt idx="40">
                  <c:v>90.251999999999995</c:v>
                </c:pt>
                <c:pt idx="41">
                  <c:v>92.508300000000006</c:v>
                </c:pt>
                <c:pt idx="42">
                  <c:v>94.764600000000002</c:v>
                </c:pt>
                <c:pt idx="43">
                  <c:v>97.020899999999997</c:v>
                </c:pt>
                <c:pt idx="44">
                  <c:v>99.277199999999993</c:v>
                </c:pt>
                <c:pt idx="45">
                  <c:v>101.5335</c:v>
                </c:pt>
                <c:pt idx="46">
                  <c:v>103.7898</c:v>
                </c:pt>
                <c:pt idx="47">
                  <c:v>106.0461</c:v>
                </c:pt>
                <c:pt idx="48">
                  <c:v>108.30240000000001</c:v>
                </c:pt>
                <c:pt idx="49">
                  <c:v>110.5587</c:v>
                </c:pt>
                <c:pt idx="50">
                  <c:v>112.815</c:v>
                </c:pt>
              </c:numCache>
            </c:numRef>
          </c:xVal>
          <c:yVal>
            <c:numRef>
              <c:f>Data!$A$14:$A$64</c:f>
              <c:numCache>
                <c:formatCode>General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yVal>
          <c:smooth val="1"/>
        </c:ser>
        <c:ser>
          <c:idx val="2"/>
          <c:order val="2"/>
          <c:tx>
            <c:v>Sh sandstone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xVal>
            <c:numRef>
              <c:f>Data!$D$14:$D$64</c:f>
              <c:numCache>
                <c:formatCode>0.00</c:formatCode>
                <c:ptCount val="51"/>
                <c:pt idx="0">
                  <c:v>0</c:v>
                </c:pt>
                <c:pt idx="1">
                  <c:v>1.4060999999999999</c:v>
                </c:pt>
                <c:pt idx="2">
                  <c:v>2.8121999999999998</c:v>
                </c:pt>
                <c:pt idx="3">
                  <c:v>4.2183000000000002</c:v>
                </c:pt>
                <c:pt idx="4">
                  <c:v>5.6243999999999996</c:v>
                </c:pt>
                <c:pt idx="5">
                  <c:v>7.0305</c:v>
                </c:pt>
                <c:pt idx="6">
                  <c:v>8.4366000000000003</c:v>
                </c:pt>
                <c:pt idx="7">
                  <c:v>9.8427000000000007</c:v>
                </c:pt>
                <c:pt idx="8">
                  <c:v>11.248799999999999</c:v>
                </c:pt>
                <c:pt idx="9">
                  <c:v>12.6549</c:v>
                </c:pt>
                <c:pt idx="10">
                  <c:v>14.061</c:v>
                </c:pt>
                <c:pt idx="11">
                  <c:v>15.467099999999999</c:v>
                </c:pt>
                <c:pt idx="12">
                  <c:v>16.873200000000001</c:v>
                </c:pt>
                <c:pt idx="13">
                  <c:v>18.279299999999999</c:v>
                </c:pt>
                <c:pt idx="14">
                  <c:v>19.685400000000001</c:v>
                </c:pt>
                <c:pt idx="15">
                  <c:v>21.091499999999996</c:v>
                </c:pt>
                <c:pt idx="16">
                  <c:v>22.497599999999998</c:v>
                </c:pt>
                <c:pt idx="17">
                  <c:v>23.903700000000001</c:v>
                </c:pt>
                <c:pt idx="18">
                  <c:v>25.309799999999999</c:v>
                </c:pt>
                <c:pt idx="19">
                  <c:v>26.715899999999998</c:v>
                </c:pt>
                <c:pt idx="20">
                  <c:v>28.122</c:v>
                </c:pt>
                <c:pt idx="21">
                  <c:v>29.528099999999998</c:v>
                </c:pt>
                <c:pt idx="22">
                  <c:v>30.934199999999997</c:v>
                </c:pt>
                <c:pt idx="23">
                  <c:v>32.340299999999999</c:v>
                </c:pt>
                <c:pt idx="24">
                  <c:v>33.746400000000001</c:v>
                </c:pt>
                <c:pt idx="25">
                  <c:v>35.152499999999996</c:v>
                </c:pt>
                <c:pt idx="26">
                  <c:v>36.558599999999998</c:v>
                </c:pt>
                <c:pt idx="27">
                  <c:v>37.964699999999993</c:v>
                </c:pt>
                <c:pt idx="28">
                  <c:v>39.370800000000003</c:v>
                </c:pt>
                <c:pt idx="29">
                  <c:v>40.776899999999998</c:v>
                </c:pt>
                <c:pt idx="30">
                  <c:v>42.182999999999993</c:v>
                </c:pt>
                <c:pt idx="31">
                  <c:v>43.589100000000002</c:v>
                </c:pt>
                <c:pt idx="32">
                  <c:v>44.995199999999997</c:v>
                </c:pt>
                <c:pt idx="33">
                  <c:v>46.401299999999992</c:v>
                </c:pt>
                <c:pt idx="34">
                  <c:v>47.807400000000001</c:v>
                </c:pt>
                <c:pt idx="35">
                  <c:v>49.213499999999996</c:v>
                </c:pt>
                <c:pt idx="36">
                  <c:v>50.619599999999998</c:v>
                </c:pt>
                <c:pt idx="37">
                  <c:v>52.025699999999993</c:v>
                </c:pt>
                <c:pt idx="38">
                  <c:v>53.431799999999996</c:v>
                </c:pt>
                <c:pt idx="39">
                  <c:v>54.837899999999998</c:v>
                </c:pt>
                <c:pt idx="40">
                  <c:v>56.244</c:v>
                </c:pt>
                <c:pt idx="41">
                  <c:v>57.650099999999995</c:v>
                </c:pt>
                <c:pt idx="42">
                  <c:v>59.056199999999997</c:v>
                </c:pt>
                <c:pt idx="43">
                  <c:v>60.462299999999999</c:v>
                </c:pt>
                <c:pt idx="44">
                  <c:v>61.868399999999994</c:v>
                </c:pt>
                <c:pt idx="45">
                  <c:v>63.274500000000003</c:v>
                </c:pt>
                <c:pt idx="46">
                  <c:v>64.680599999999998</c:v>
                </c:pt>
                <c:pt idx="47">
                  <c:v>66.086699999999993</c:v>
                </c:pt>
                <c:pt idx="48">
                  <c:v>67.492800000000003</c:v>
                </c:pt>
                <c:pt idx="49">
                  <c:v>68.898899999999998</c:v>
                </c:pt>
                <c:pt idx="50">
                  <c:v>70.304999999999993</c:v>
                </c:pt>
              </c:numCache>
            </c:numRef>
          </c:xVal>
          <c:yVal>
            <c:numRef>
              <c:f>Data!$A$14:$A$64</c:f>
              <c:numCache>
                <c:formatCode>General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yVal>
          <c:smooth val="1"/>
        </c:ser>
        <c:ser>
          <c:idx val="3"/>
          <c:order val="3"/>
          <c:tx>
            <c:v>Sv basalt </c:v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Data!$L$14:$L$64</c:f>
              <c:numCache>
                <c:formatCode>0.00</c:formatCode>
                <c:ptCount val="51"/>
                <c:pt idx="0">
                  <c:v>0</c:v>
                </c:pt>
                <c:pt idx="1">
                  <c:v>2.9430000000000001</c:v>
                </c:pt>
                <c:pt idx="2">
                  <c:v>5.8860000000000001</c:v>
                </c:pt>
                <c:pt idx="3">
                  <c:v>8.8290000000000006</c:v>
                </c:pt>
                <c:pt idx="4">
                  <c:v>11.772</c:v>
                </c:pt>
                <c:pt idx="5">
                  <c:v>14.715</c:v>
                </c:pt>
                <c:pt idx="6">
                  <c:v>17.658000000000001</c:v>
                </c:pt>
                <c:pt idx="7">
                  <c:v>20.600999999999999</c:v>
                </c:pt>
                <c:pt idx="8">
                  <c:v>23.544</c:v>
                </c:pt>
                <c:pt idx="9">
                  <c:v>26.486999999999998</c:v>
                </c:pt>
                <c:pt idx="10">
                  <c:v>29.43</c:v>
                </c:pt>
                <c:pt idx="11">
                  <c:v>32.372999999999998</c:v>
                </c:pt>
                <c:pt idx="12">
                  <c:v>35.316000000000003</c:v>
                </c:pt>
                <c:pt idx="13">
                  <c:v>38.259</c:v>
                </c:pt>
                <c:pt idx="14">
                  <c:v>41.201999999999998</c:v>
                </c:pt>
                <c:pt idx="15">
                  <c:v>44.145000000000003</c:v>
                </c:pt>
                <c:pt idx="16">
                  <c:v>47.088000000000001</c:v>
                </c:pt>
                <c:pt idx="17">
                  <c:v>50.030999999999999</c:v>
                </c:pt>
                <c:pt idx="18">
                  <c:v>52.973999999999997</c:v>
                </c:pt>
                <c:pt idx="19">
                  <c:v>55.917000000000002</c:v>
                </c:pt>
                <c:pt idx="20">
                  <c:v>58.86</c:v>
                </c:pt>
                <c:pt idx="21">
                  <c:v>61.802999999999997</c:v>
                </c:pt>
                <c:pt idx="22">
                  <c:v>64.745999999999995</c:v>
                </c:pt>
                <c:pt idx="23">
                  <c:v>67.688999999999993</c:v>
                </c:pt>
                <c:pt idx="24">
                  <c:v>70.632000000000005</c:v>
                </c:pt>
                <c:pt idx="25">
                  <c:v>73.575000000000003</c:v>
                </c:pt>
                <c:pt idx="26">
                  <c:v>76.518000000000001</c:v>
                </c:pt>
                <c:pt idx="27">
                  <c:v>79.460999999999999</c:v>
                </c:pt>
                <c:pt idx="28">
                  <c:v>82.403999999999996</c:v>
                </c:pt>
                <c:pt idx="29">
                  <c:v>85.346999999999994</c:v>
                </c:pt>
                <c:pt idx="30">
                  <c:v>88.29</c:v>
                </c:pt>
                <c:pt idx="31">
                  <c:v>91.233000000000004</c:v>
                </c:pt>
                <c:pt idx="32">
                  <c:v>94.176000000000002</c:v>
                </c:pt>
                <c:pt idx="33">
                  <c:v>97.119</c:v>
                </c:pt>
                <c:pt idx="34">
                  <c:v>100.062</c:v>
                </c:pt>
                <c:pt idx="35">
                  <c:v>103.005</c:v>
                </c:pt>
                <c:pt idx="36">
                  <c:v>105.94799999999999</c:v>
                </c:pt>
                <c:pt idx="37">
                  <c:v>108.89100000000001</c:v>
                </c:pt>
                <c:pt idx="38">
                  <c:v>111.834</c:v>
                </c:pt>
                <c:pt idx="39">
                  <c:v>114.777</c:v>
                </c:pt>
                <c:pt idx="40">
                  <c:v>117.72</c:v>
                </c:pt>
                <c:pt idx="41">
                  <c:v>120.663</c:v>
                </c:pt>
                <c:pt idx="42">
                  <c:v>123.60599999999999</c:v>
                </c:pt>
                <c:pt idx="43">
                  <c:v>126.54900000000001</c:v>
                </c:pt>
                <c:pt idx="44">
                  <c:v>129.49199999999999</c:v>
                </c:pt>
                <c:pt idx="45">
                  <c:v>132.435</c:v>
                </c:pt>
                <c:pt idx="46">
                  <c:v>135.37799999999999</c:v>
                </c:pt>
                <c:pt idx="47">
                  <c:v>138.321</c:v>
                </c:pt>
                <c:pt idx="48">
                  <c:v>141.26400000000001</c:v>
                </c:pt>
                <c:pt idx="49">
                  <c:v>144.20699999999999</c:v>
                </c:pt>
                <c:pt idx="50">
                  <c:v>147.15</c:v>
                </c:pt>
              </c:numCache>
            </c:numRef>
          </c:xVal>
          <c:yVal>
            <c:numRef>
              <c:f>Data!$A$14:$A$64</c:f>
              <c:numCache>
                <c:formatCode>General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yVal>
          <c:smooth val="1"/>
        </c:ser>
        <c:ser>
          <c:idx val="4"/>
          <c:order val="4"/>
          <c:tx>
            <c:v>Sh basalt</c:v>
          </c:tx>
          <c:marker>
            <c:symbol val="triangle"/>
            <c:size val="7"/>
            <c:spPr>
              <a:solidFill>
                <a:srgbClr val="00B050"/>
              </a:solidFill>
            </c:spPr>
          </c:marker>
          <c:xVal>
            <c:numRef>
              <c:f>Data!$M$14:$M$64</c:f>
              <c:numCache>
                <c:formatCode>0.00</c:formatCode>
                <c:ptCount val="51"/>
                <c:pt idx="0">
                  <c:v>0</c:v>
                </c:pt>
                <c:pt idx="1">
                  <c:v>1.635</c:v>
                </c:pt>
                <c:pt idx="2">
                  <c:v>3.27</c:v>
                </c:pt>
                <c:pt idx="3">
                  <c:v>4.9050000000000002</c:v>
                </c:pt>
                <c:pt idx="4">
                  <c:v>6.54</c:v>
                </c:pt>
                <c:pt idx="5">
                  <c:v>8.1750000000000007</c:v>
                </c:pt>
                <c:pt idx="6">
                  <c:v>9.81</c:v>
                </c:pt>
                <c:pt idx="7">
                  <c:v>11.445</c:v>
                </c:pt>
                <c:pt idx="8">
                  <c:v>13.08</c:v>
                </c:pt>
                <c:pt idx="9">
                  <c:v>14.715</c:v>
                </c:pt>
                <c:pt idx="10">
                  <c:v>16.350000000000001</c:v>
                </c:pt>
                <c:pt idx="11">
                  <c:v>17.984999999999999</c:v>
                </c:pt>
                <c:pt idx="12">
                  <c:v>19.62</c:v>
                </c:pt>
                <c:pt idx="13">
                  <c:v>21.254999999999999</c:v>
                </c:pt>
                <c:pt idx="14">
                  <c:v>22.89</c:v>
                </c:pt>
                <c:pt idx="15">
                  <c:v>24.524999999999999</c:v>
                </c:pt>
                <c:pt idx="16">
                  <c:v>26.16</c:v>
                </c:pt>
                <c:pt idx="17">
                  <c:v>27.794999999999998</c:v>
                </c:pt>
                <c:pt idx="18">
                  <c:v>29.43</c:v>
                </c:pt>
                <c:pt idx="19">
                  <c:v>31.065000000000001</c:v>
                </c:pt>
                <c:pt idx="20">
                  <c:v>32.700000000000003</c:v>
                </c:pt>
                <c:pt idx="21">
                  <c:v>34.334999999999994</c:v>
                </c:pt>
                <c:pt idx="22">
                  <c:v>35.97</c:v>
                </c:pt>
                <c:pt idx="23">
                  <c:v>37.604999999999997</c:v>
                </c:pt>
                <c:pt idx="24">
                  <c:v>39.24</c:v>
                </c:pt>
                <c:pt idx="25">
                  <c:v>40.875</c:v>
                </c:pt>
                <c:pt idx="26">
                  <c:v>42.51</c:v>
                </c:pt>
                <c:pt idx="27">
                  <c:v>44.144999999999996</c:v>
                </c:pt>
                <c:pt idx="28">
                  <c:v>45.78</c:v>
                </c:pt>
                <c:pt idx="29">
                  <c:v>47.414999999999999</c:v>
                </c:pt>
                <c:pt idx="30">
                  <c:v>49.05</c:v>
                </c:pt>
                <c:pt idx="31">
                  <c:v>50.685000000000002</c:v>
                </c:pt>
                <c:pt idx="32">
                  <c:v>52.32</c:v>
                </c:pt>
                <c:pt idx="33">
                  <c:v>53.954999999999998</c:v>
                </c:pt>
                <c:pt idx="34">
                  <c:v>55.589999999999996</c:v>
                </c:pt>
                <c:pt idx="35">
                  <c:v>57.224999999999994</c:v>
                </c:pt>
                <c:pt idx="36">
                  <c:v>58.86</c:v>
                </c:pt>
                <c:pt idx="37">
                  <c:v>60.494999999999997</c:v>
                </c:pt>
                <c:pt idx="38">
                  <c:v>62.13</c:v>
                </c:pt>
                <c:pt idx="39">
                  <c:v>63.765000000000001</c:v>
                </c:pt>
                <c:pt idx="40">
                  <c:v>65.400000000000006</c:v>
                </c:pt>
                <c:pt idx="41">
                  <c:v>67.034999999999997</c:v>
                </c:pt>
                <c:pt idx="42">
                  <c:v>68.669999999999987</c:v>
                </c:pt>
                <c:pt idx="43">
                  <c:v>70.305000000000007</c:v>
                </c:pt>
                <c:pt idx="44">
                  <c:v>71.94</c:v>
                </c:pt>
                <c:pt idx="45">
                  <c:v>73.575000000000003</c:v>
                </c:pt>
                <c:pt idx="46">
                  <c:v>75.209999999999994</c:v>
                </c:pt>
                <c:pt idx="47">
                  <c:v>76.844999999999999</c:v>
                </c:pt>
                <c:pt idx="48">
                  <c:v>78.48</c:v>
                </c:pt>
                <c:pt idx="49">
                  <c:v>80.114999999999995</c:v>
                </c:pt>
                <c:pt idx="50">
                  <c:v>81.75</c:v>
                </c:pt>
              </c:numCache>
            </c:numRef>
          </c:xVal>
          <c:yVal>
            <c:numRef>
              <c:f>Data!$A$14:$A$64</c:f>
              <c:numCache>
                <c:formatCode>General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494912"/>
        <c:axId val="95497216"/>
      </c:scatterChart>
      <c:valAx>
        <c:axId val="95494912"/>
        <c:scaling>
          <c:orientation val="minMax"/>
          <c:max val="160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stress (MPa)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95497216"/>
        <c:crosses val="autoZero"/>
        <c:crossBetween val="midCat"/>
      </c:valAx>
      <c:valAx>
        <c:axId val="95497216"/>
        <c:scaling>
          <c:orientation val="maxMin"/>
          <c:max val="50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54949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Pff sandstone</c:v>
          </c:tx>
          <c:marker>
            <c:symbol val="square"/>
            <c:size val="7"/>
          </c:marker>
          <c:xVal>
            <c:numRef>
              <c:f>Data!$E$14:$E$64</c:f>
              <c:numCache>
                <c:formatCode>0.00</c:formatCode>
                <c:ptCount val="51"/>
                <c:pt idx="0">
                  <c:v>8</c:v>
                </c:pt>
                <c:pt idx="1">
                  <c:v>9.4061000000000003</c:v>
                </c:pt>
                <c:pt idx="2">
                  <c:v>10.812200000000001</c:v>
                </c:pt>
                <c:pt idx="3">
                  <c:v>12.218299999999999</c:v>
                </c:pt>
                <c:pt idx="4">
                  <c:v>13.6244</c:v>
                </c:pt>
                <c:pt idx="5">
                  <c:v>15.0305</c:v>
                </c:pt>
                <c:pt idx="6">
                  <c:v>16.436599999999999</c:v>
                </c:pt>
                <c:pt idx="7">
                  <c:v>17.842700000000001</c:v>
                </c:pt>
                <c:pt idx="8">
                  <c:v>19.248799999999999</c:v>
                </c:pt>
                <c:pt idx="9">
                  <c:v>20.654899999999998</c:v>
                </c:pt>
                <c:pt idx="10">
                  <c:v>22.061</c:v>
                </c:pt>
                <c:pt idx="11">
                  <c:v>23.467099999999999</c:v>
                </c:pt>
                <c:pt idx="12">
                  <c:v>24.873200000000001</c:v>
                </c:pt>
                <c:pt idx="13">
                  <c:v>26.279299999999999</c:v>
                </c:pt>
                <c:pt idx="14">
                  <c:v>27.685400000000001</c:v>
                </c:pt>
                <c:pt idx="15">
                  <c:v>29.091499999999996</c:v>
                </c:pt>
                <c:pt idx="16">
                  <c:v>30.497599999999998</c:v>
                </c:pt>
                <c:pt idx="17">
                  <c:v>31.903700000000001</c:v>
                </c:pt>
                <c:pt idx="18">
                  <c:v>33.309799999999996</c:v>
                </c:pt>
                <c:pt idx="19">
                  <c:v>34.715899999999998</c:v>
                </c:pt>
                <c:pt idx="20">
                  <c:v>36.122</c:v>
                </c:pt>
                <c:pt idx="21">
                  <c:v>37.528099999999995</c:v>
                </c:pt>
                <c:pt idx="22">
                  <c:v>38.934199999999997</c:v>
                </c:pt>
                <c:pt idx="23">
                  <c:v>40.340299999999999</c:v>
                </c:pt>
                <c:pt idx="24">
                  <c:v>41.746400000000001</c:v>
                </c:pt>
                <c:pt idx="25">
                  <c:v>43.152499999999996</c:v>
                </c:pt>
                <c:pt idx="26">
                  <c:v>44.558599999999998</c:v>
                </c:pt>
                <c:pt idx="27">
                  <c:v>45.964699999999993</c:v>
                </c:pt>
                <c:pt idx="28">
                  <c:v>47.370800000000003</c:v>
                </c:pt>
                <c:pt idx="29">
                  <c:v>48.776899999999998</c:v>
                </c:pt>
                <c:pt idx="30">
                  <c:v>50.182999999999993</c:v>
                </c:pt>
                <c:pt idx="31">
                  <c:v>51.589100000000002</c:v>
                </c:pt>
                <c:pt idx="32">
                  <c:v>52.995199999999997</c:v>
                </c:pt>
                <c:pt idx="33">
                  <c:v>54.401299999999992</c:v>
                </c:pt>
                <c:pt idx="34">
                  <c:v>55.807400000000001</c:v>
                </c:pt>
                <c:pt idx="35">
                  <c:v>57.213499999999996</c:v>
                </c:pt>
                <c:pt idx="36">
                  <c:v>58.619599999999998</c:v>
                </c:pt>
                <c:pt idx="37">
                  <c:v>60.025699999999993</c:v>
                </c:pt>
                <c:pt idx="38">
                  <c:v>61.431799999999996</c:v>
                </c:pt>
                <c:pt idx="39">
                  <c:v>62.837899999999998</c:v>
                </c:pt>
                <c:pt idx="40">
                  <c:v>64.244</c:v>
                </c:pt>
                <c:pt idx="41">
                  <c:v>65.650099999999995</c:v>
                </c:pt>
                <c:pt idx="42">
                  <c:v>67.05619999999999</c:v>
                </c:pt>
                <c:pt idx="43">
                  <c:v>68.462299999999999</c:v>
                </c:pt>
                <c:pt idx="44">
                  <c:v>69.868399999999994</c:v>
                </c:pt>
                <c:pt idx="45">
                  <c:v>71.274500000000003</c:v>
                </c:pt>
                <c:pt idx="46">
                  <c:v>72.680599999999998</c:v>
                </c:pt>
                <c:pt idx="47">
                  <c:v>74.086699999999993</c:v>
                </c:pt>
                <c:pt idx="48">
                  <c:v>75.492800000000003</c:v>
                </c:pt>
                <c:pt idx="49">
                  <c:v>76.898899999999998</c:v>
                </c:pt>
                <c:pt idx="50">
                  <c:v>78.304999999999993</c:v>
                </c:pt>
              </c:numCache>
            </c:numRef>
          </c:xVal>
          <c:yVal>
            <c:numRef>
              <c:f>Data!$A$14:$A$64</c:f>
              <c:numCache>
                <c:formatCode>General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yVal>
          <c:smooth val="1"/>
        </c:ser>
        <c:ser>
          <c:idx val="3"/>
          <c:order val="1"/>
          <c:tx>
            <c:v>Pff basalt </c:v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Data!$N$14:$N$64</c:f>
              <c:numCache>
                <c:formatCode>0.00</c:formatCode>
                <c:ptCount val="51"/>
                <c:pt idx="0">
                  <c:v>22</c:v>
                </c:pt>
                <c:pt idx="1">
                  <c:v>23.635000000000002</c:v>
                </c:pt>
                <c:pt idx="2">
                  <c:v>25.27</c:v>
                </c:pt>
                <c:pt idx="3">
                  <c:v>26.905000000000001</c:v>
                </c:pt>
                <c:pt idx="4">
                  <c:v>28.54</c:v>
                </c:pt>
                <c:pt idx="5">
                  <c:v>30.175000000000001</c:v>
                </c:pt>
                <c:pt idx="6">
                  <c:v>31.810000000000002</c:v>
                </c:pt>
                <c:pt idx="7">
                  <c:v>33.445</c:v>
                </c:pt>
                <c:pt idx="8">
                  <c:v>35.08</c:v>
                </c:pt>
                <c:pt idx="9">
                  <c:v>36.715000000000003</c:v>
                </c:pt>
                <c:pt idx="10">
                  <c:v>38.35</c:v>
                </c:pt>
                <c:pt idx="11">
                  <c:v>39.984999999999999</c:v>
                </c:pt>
                <c:pt idx="12">
                  <c:v>41.620000000000005</c:v>
                </c:pt>
                <c:pt idx="13">
                  <c:v>43.254999999999995</c:v>
                </c:pt>
                <c:pt idx="14">
                  <c:v>44.89</c:v>
                </c:pt>
                <c:pt idx="15">
                  <c:v>46.524999999999999</c:v>
                </c:pt>
                <c:pt idx="16">
                  <c:v>48.16</c:v>
                </c:pt>
                <c:pt idx="17">
                  <c:v>49.795000000000002</c:v>
                </c:pt>
                <c:pt idx="18">
                  <c:v>51.43</c:v>
                </c:pt>
                <c:pt idx="19">
                  <c:v>53.064999999999998</c:v>
                </c:pt>
                <c:pt idx="20">
                  <c:v>54.7</c:v>
                </c:pt>
                <c:pt idx="21">
                  <c:v>56.334999999999994</c:v>
                </c:pt>
                <c:pt idx="22">
                  <c:v>57.97</c:v>
                </c:pt>
                <c:pt idx="23">
                  <c:v>59.604999999999997</c:v>
                </c:pt>
                <c:pt idx="24">
                  <c:v>61.24</c:v>
                </c:pt>
                <c:pt idx="25">
                  <c:v>62.875</c:v>
                </c:pt>
                <c:pt idx="26">
                  <c:v>64.509999999999991</c:v>
                </c:pt>
                <c:pt idx="27">
                  <c:v>66.144999999999996</c:v>
                </c:pt>
                <c:pt idx="28">
                  <c:v>67.78</c:v>
                </c:pt>
                <c:pt idx="29">
                  <c:v>69.414999999999992</c:v>
                </c:pt>
                <c:pt idx="30">
                  <c:v>71.05</c:v>
                </c:pt>
                <c:pt idx="31">
                  <c:v>72.685000000000002</c:v>
                </c:pt>
                <c:pt idx="32">
                  <c:v>74.319999999999993</c:v>
                </c:pt>
                <c:pt idx="33">
                  <c:v>75.954999999999998</c:v>
                </c:pt>
                <c:pt idx="34">
                  <c:v>77.59</c:v>
                </c:pt>
                <c:pt idx="35">
                  <c:v>79.224999999999994</c:v>
                </c:pt>
                <c:pt idx="36">
                  <c:v>80.86</c:v>
                </c:pt>
                <c:pt idx="37">
                  <c:v>82.495000000000005</c:v>
                </c:pt>
                <c:pt idx="38">
                  <c:v>84.13</c:v>
                </c:pt>
                <c:pt idx="39">
                  <c:v>85.765000000000001</c:v>
                </c:pt>
                <c:pt idx="40">
                  <c:v>87.4</c:v>
                </c:pt>
                <c:pt idx="41">
                  <c:v>89.034999999999997</c:v>
                </c:pt>
                <c:pt idx="42">
                  <c:v>90.669999999999987</c:v>
                </c:pt>
                <c:pt idx="43">
                  <c:v>92.305000000000007</c:v>
                </c:pt>
                <c:pt idx="44">
                  <c:v>93.94</c:v>
                </c:pt>
                <c:pt idx="45">
                  <c:v>95.575000000000003</c:v>
                </c:pt>
                <c:pt idx="46">
                  <c:v>97.21</c:v>
                </c:pt>
                <c:pt idx="47">
                  <c:v>98.844999999999999</c:v>
                </c:pt>
                <c:pt idx="48">
                  <c:v>100.48</c:v>
                </c:pt>
                <c:pt idx="49">
                  <c:v>102.11499999999999</c:v>
                </c:pt>
                <c:pt idx="50">
                  <c:v>103.75</c:v>
                </c:pt>
              </c:numCache>
            </c:numRef>
          </c:xVal>
          <c:yVal>
            <c:numRef>
              <c:f>Data!$A$14:$A$64</c:f>
              <c:numCache>
                <c:formatCode>General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yVal>
          <c:smooth val="1"/>
        </c:ser>
        <c:ser>
          <c:idx val="1"/>
          <c:order val="2"/>
          <c:tx>
            <c:v>Pore pressure</c:v>
          </c:tx>
          <c:xVal>
            <c:numRef>
              <c:f>Data!$H$14:$H$64</c:f>
              <c:numCache>
                <c:formatCode>0.00</c:formatCode>
                <c:ptCount val="51"/>
                <c:pt idx="0">
                  <c:v>0</c:v>
                </c:pt>
                <c:pt idx="1">
                  <c:v>0.98099999999999998</c:v>
                </c:pt>
                <c:pt idx="2">
                  <c:v>1.962</c:v>
                </c:pt>
                <c:pt idx="3">
                  <c:v>2.9430000000000001</c:v>
                </c:pt>
                <c:pt idx="4">
                  <c:v>3.9239999999999999</c:v>
                </c:pt>
                <c:pt idx="5">
                  <c:v>4.9050000000000002</c:v>
                </c:pt>
                <c:pt idx="6">
                  <c:v>5.8860000000000001</c:v>
                </c:pt>
                <c:pt idx="7">
                  <c:v>6.867</c:v>
                </c:pt>
                <c:pt idx="8">
                  <c:v>7.8479999999999999</c:v>
                </c:pt>
                <c:pt idx="9">
                  <c:v>8.8290000000000006</c:v>
                </c:pt>
                <c:pt idx="10">
                  <c:v>9.81</c:v>
                </c:pt>
                <c:pt idx="11">
                  <c:v>10.791</c:v>
                </c:pt>
                <c:pt idx="12">
                  <c:v>11.772</c:v>
                </c:pt>
                <c:pt idx="13">
                  <c:v>12.753</c:v>
                </c:pt>
                <c:pt idx="14">
                  <c:v>13.734</c:v>
                </c:pt>
                <c:pt idx="15">
                  <c:v>14.715</c:v>
                </c:pt>
                <c:pt idx="16">
                  <c:v>15.696</c:v>
                </c:pt>
                <c:pt idx="17">
                  <c:v>16.677</c:v>
                </c:pt>
                <c:pt idx="18">
                  <c:v>17.658000000000001</c:v>
                </c:pt>
                <c:pt idx="19">
                  <c:v>18.638999999999999</c:v>
                </c:pt>
                <c:pt idx="20">
                  <c:v>19.62</c:v>
                </c:pt>
                <c:pt idx="21">
                  <c:v>20.600999999999999</c:v>
                </c:pt>
                <c:pt idx="22">
                  <c:v>21.582000000000001</c:v>
                </c:pt>
                <c:pt idx="23">
                  <c:v>22.562999999999999</c:v>
                </c:pt>
                <c:pt idx="24">
                  <c:v>23.544</c:v>
                </c:pt>
                <c:pt idx="25">
                  <c:v>24.524999999999999</c:v>
                </c:pt>
                <c:pt idx="26">
                  <c:v>25.506</c:v>
                </c:pt>
                <c:pt idx="27">
                  <c:v>26.486999999999998</c:v>
                </c:pt>
                <c:pt idx="28">
                  <c:v>27.468</c:v>
                </c:pt>
                <c:pt idx="29">
                  <c:v>28.449000000000002</c:v>
                </c:pt>
                <c:pt idx="30">
                  <c:v>29.43</c:v>
                </c:pt>
                <c:pt idx="31">
                  <c:v>30.411000000000001</c:v>
                </c:pt>
                <c:pt idx="32">
                  <c:v>31.391999999999999</c:v>
                </c:pt>
                <c:pt idx="33">
                  <c:v>32.372999999999998</c:v>
                </c:pt>
                <c:pt idx="34">
                  <c:v>33.353999999999999</c:v>
                </c:pt>
                <c:pt idx="35">
                  <c:v>34.335000000000001</c:v>
                </c:pt>
                <c:pt idx="36">
                  <c:v>35.316000000000003</c:v>
                </c:pt>
                <c:pt idx="37">
                  <c:v>36.296999999999997</c:v>
                </c:pt>
                <c:pt idx="38">
                  <c:v>37.277999999999999</c:v>
                </c:pt>
                <c:pt idx="39">
                  <c:v>38.259</c:v>
                </c:pt>
                <c:pt idx="40">
                  <c:v>39.24</c:v>
                </c:pt>
                <c:pt idx="41">
                  <c:v>40.220999999999997</c:v>
                </c:pt>
                <c:pt idx="42">
                  <c:v>41.201999999999998</c:v>
                </c:pt>
                <c:pt idx="43">
                  <c:v>42.183</c:v>
                </c:pt>
                <c:pt idx="44">
                  <c:v>43.164000000000001</c:v>
                </c:pt>
                <c:pt idx="45">
                  <c:v>44.145000000000003</c:v>
                </c:pt>
                <c:pt idx="46">
                  <c:v>45.125999999999998</c:v>
                </c:pt>
                <c:pt idx="47">
                  <c:v>46.106999999999999</c:v>
                </c:pt>
                <c:pt idx="48">
                  <c:v>47.088000000000001</c:v>
                </c:pt>
                <c:pt idx="49">
                  <c:v>48.069000000000003</c:v>
                </c:pt>
                <c:pt idx="50">
                  <c:v>49.05</c:v>
                </c:pt>
              </c:numCache>
            </c:numRef>
          </c:xVal>
          <c:yVal>
            <c:numRef>
              <c:f>Data!$A$14:$A$64</c:f>
              <c:numCache>
                <c:formatCode>General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301056"/>
        <c:axId val="96303360"/>
      </c:scatterChart>
      <c:valAx>
        <c:axId val="96301056"/>
        <c:scaling>
          <c:orientation val="minMax"/>
          <c:max val="160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stress (MPa)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96303360"/>
        <c:crosses val="autoZero"/>
        <c:crossBetween val="midCat"/>
      </c:valAx>
      <c:valAx>
        <c:axId val="96303360"/>
        <c:scaling>
          <c:orientation val="maxMin"/>
          <c:max val="50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630105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Pff sandstone</c:v>
          </c:tx>
          <c:marker>
            <c:symbol val="square"/>
            <c:size val="7"/>
          </c:marker>
          <c:xVal>
            <c:numRef>
              <c:f>Data!$E$14:$E$64</c:f>
              <c:numCache>
                <c:formatCode>0.00</c:formatCode>
                <c:ptCount val="51"/>
                <c:pt idx="0">
                  <c:v>8</c:v>
                </c:pt>
                <c:pt idx="1">
                  <c:v>9.4061000000000003</c:v>
                </c:pt>
                <c:pt idx="2">
                  <c:v>10.812200000000001</c:v>
                </c:pt>
                <c:pt idx="3">
                  <c:v>12.218299999999999</c:v>
                </c:pt>
                <c:pt idx="4">
                  <c:v>13.6244</c:v>
                </c:pt>
                <c:pt idx="5">
                  <c:v>15.0305</c:v>
                </c:pt>
                <c:pt idx="6">
                  <c:v>16.436599999999999</c:v>
                </c:pt>
                <c:pt idx="7">
                  <c:v>17.842700000000001</c:v>
                </c:pt>
                <c:pt idx="8">
                  <c:v>19.248799999999999</c:v>
                </c:pt>
                <c:pt idx="9">
                  <c:v>20.654899999999998</c:v>
                </c:pt>
                <c:pt idx="10">
                  <c:v>22.061</c:v>
                </c:pt>
                <c:pt idx="11">
                  <c:v>23.467099999999999</c:v>
                </c:pt>
                <c:pt idx="12">
                  <c:v>24.873200000000001</c:v>
                </c:pt>
                <c:pt idx="13">
                  <c:v>26.279299999999999</c:v>
                </c:pt>
                <c:pt idx="14">
                  <c:v>27.685400000000001</c:v>
                </c:pt>
                <c:pt idx="15">
                  <c:v>29.091499999999996</c:v>
                </c:pt>
                <c:pt idx="16">
                  <c:v>30.497599999999998</c:v>
                </c:pt>
                <c:pt idx="17">
                  <c:v>31.903700000000001</c:v>
                </c:pt>
                <c:pt idx="18">
                  <c:v>33.309799999999996</c:v>
                </c:pt>
                <c:pt idx="19">
                  <c:v>34.715899999999998</c:v>
                </c:pt>
                <c:pt idx="20">
                  <c:v>36.122</c:v>
                </c:pt>
                <c:pt idx="21">
                  <c:v>37.528099999999995</c:v>
                </c:pt>
                <c:pt idx="22">
                  <c:v>38.934199999999997</c:v>
                </c:pt>
                <c:pt idx="23">
                  <c:v>40.340299999999999</c:v>
                </c:pt>
                <c:pt idx="24">
                  <c:v>41.746400000000001</c:v>
                </c:pt>
                <c:pt idx="25">
                  <c:v>43.152499999999996</c:v>
                </c:pt>
                <c:pt idx="26">
                  <c:v>44.558599999999998</c:v>
                </c:pt>
                <c:pt idx="27">
                  <c:v>45.964699999999993</c:v>
                </c:pt>
                <c:pt idx="28">
                  <c:v>47.370800000000003</c:v>
                </c:pt>
                <c:pt idx="29">
                  <c:v>48.776899999999998</c:v>
                </c:pt>
                <c:pt idx="30">
                  <c:v>50.182999999999993</c:v>
                </c:pt>
                <c:pt idx="31">
                  <c:v>51.589100000000002</c:v>
                </c:pt>
                <c:pt idx="32">
                  <c:v>52.995199999999997</c:v>
                </c:pt>
                <c:pt idx="33">
                  <c:v>54.401299999999992</c:v>
                </c:pt>
                <c:pt idx="34">
                  <c:v>55.807400000000001</c:v>
                </c:pt>
                <c:pt idx="35">
                  <c:v>57.213499999999996</c:v>
                </c:pt>
                <c:pt idx="36">
                  <c:v>58.619599999999998</c:v>
                </c:pt>
                <c:pt idx="37">
                  <c:v>60.025699999999993</c:v>
                </c:pt>
                <c:pt idx="38">
                  <c:v>61.431799999999996</c:v>
                </c:pt>
                <c:pt idx="39">
                  <c:v>62.837899999999998</c:v>
                </c:pt>
                <c:pt idx="40">
                  <c:v>64.244</c:v>
                </c:pt>
                <c:pt idx="41">
                  <c:v>65.650099999999995</c:v>
                </c:pt>
                <c:pt idx="42">
                  <c:v>67.05619999999999</c:v>
                </c:pt>
                <c:pt idx="43">
                  <c:v>68.462299999999999</c:v>
                </c:pt>
                <c:pt idx="44">
                  <c:v>69.868399999999994</c:v>
                </c:pt>
                <c:pt idx="45">
                  <c:v>71.274500000000003</c:v>
                </c:pt>
                <c:pt idx="46">
                  <c:v>72.680599999999998</c:v>
                </c:pt>
                <c:pt idx="47">
                  <c:v>74.086699999999993</c:v>
                </c:pt>
                <c:pt idx="48">
                  <c:v>75.492800000000003</c:v>
                </c:pt>
                <c:pt idx="49">
                  <c:v>76.898899999999998</c:v>
                </c:pt>
                <c:pt idx="50">
                  <c:v>78.304999999999993</c:v>
                </c:pt>
              </c:numCache>
            </c:numRef>
          </c:xVal>
          <c:yVal>
            <c:numRef>
              <c:f>Data!$A$14:$A$64</c:f>
              <c:numCache>
                <c:formatCode>General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yVal>
          <c:smooth val="1"/>
        </c:ser>
        <c:ser>
          <c:idx val="3"/>
          <c:order val="1"/>
          <c:tx>
            <c:v>Pff basalt </c:v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Data!$N$14:$N$64</c:f>
              <c:numCache>
                <c:formatCode>0.00</c:formatCode>
                <c:ptCount val="51"/>
                <c:pt idx="0">
                  <c:v>22</c:v>
                </c:pt>
                <c:pt idx="1">
                  <c:v>23.635000000000002</c:v>
                </c:pt>
                <c:pt idx="2">
                  <c:v>25.27</c:v>
                </c:pt>
                <c:pt idx="3">
                  <c:v>26.905000000000001</c:v>
                </c:pt>
                <c:pt idx="4">
                  <c:v>28.54</c:v>
                </c:pt>
                <c:pt idx="5">
                  <c:v>30.175000000000001</c:v>
                </c:pt>
                <c:pt idx="6">
                  <c:v>31.810000000000002</c:v>
                </c:pt>
                <c:pt idx="7">
                  <c:v>33.445</c:v>
                </c:pt>
                <c:pt idx="8">
                  <c:v>35.08</c:v>
                </c:pt>
                <c:pt idx="9">
                  <c:v>36.715000000000003</c:v>
                </c:pt>
                <c:pt idx="10">
                  <c:v>38.35</c:v>
                </c:pt>
                <c:pt idx="11">
                  <c:v>39.984999999999999</c:v>
                </c:pt>
                <c:pt idx="12">
                  <c:v>41.620000000000005</c:v>
                </c:pt>
                <c:pt idx="13">
                  <c:v>43.254999999999995</c:v>
                </c:pt>
                <c:pt idx="14">
                  <c:v>44.89</c:v>
                </c:pt>
                <c:pt idx="15">
                  <c:v>46.524999999999999</c:v>
                </c:pt>
                <c:pt idx="16">
                  <c:v>48.16</c:v>
                </c:pt>
                <c:pt idx="17">
                  <c:v>49.795000000000002</c:v>
                </c:pt>
                <c:pt idx="18">
                  <c:v>51.43</c:v>
                </c:pt>
                <c:pt idx="19">
                  <c:v>53.064999999999998</c:v>
                </c:pt>
                <c:pt idx="20">
                  <c:v>54.7</c:v>
                </c:pt>
                <c:pt idx="21">
                  <c:v>56.334999999999994</c:v>
                </c:pt>
                <c:pt idx="22">
                  <c:v>57.97</c:v>
                </c:pt>
                <c:pt idx="23">
                  <c:v>59.604999999999997</c:v>
                </c:pt>
                <c:pt idx="24">
                  <c:v>61.24</c:v>
                </c:pt>
                <c:pt idx="25">
                  <c:v>62.875</c:v>
                </c:pt>
                <c:pt idx="26">
                  <c:v>64.509999999999991</c:v>
                </c:pt>
                <c:pt idx="27">
                  <c:v>66.144999999999996</c:v>
                </c:pt>
                <c:pt idx="28">
                  <c:v>67.78</c:v>
                </c:pt>
                <c:pt idx="29">
                  <c:v>69.414999999999992</c:v>
                </c:pt>
                <c:pt idx="30">
                  <c:v>71.05</c:v>
                </c:pt>
                <c:pt idx="31">
                  <c:v>72.685000000000002</c:v>
                </c:pt>
                <c:pt idx="32">
                  <c:v>74.319999999999993</c:v>
                </c:pt>
                <c:pt idx="33">
                  <c:v>75.954999999999998</c:v>
                </c:pt>
                <c:pt idx="34">
                  <c:v>77.59</c:v>
                </c:pt>
                <c:pt idx="35">
                  <c:v>79.224999999999994</c:v>
                </c:pt>
                <c:pt idx="36">
                  <c:v>80.86</c:v>
                </c:pt>
                <c:pt idx="37">
                  <c:v>82.495000000000005</c:v>
                </c:pt>
                <c:pt idx="38">
                  <c:v>84.13</c:v>
                </c:pt>
                <c:pt idx="39">
                  <c:v>85.765000000000001</c:v>
                </c:pt>
                <c:pt idx="40">
                  <c:v>87.4</c:v>
                </c:pt>
                <c:pt idx="41">
                  <c:v>89.034999999999997</c:v>
                </c:pt>
                <c:pt idx="42">
                  <c:v>90.669999999999987</c:v>
                </c:pt>
                <c:pt idx="43">
                  <c:v>92.305000000000007</c:v>
                </c:pt>
                <c:pt idx="44">
                  <c:v>93.94</c:v>
                </c:pt>
                <c:pt idx="45">
                  <c:v>95.575000000000003</c:v>
                </c:pt>
                <c:pt idx="46">
                  <c:v>97.21</c:v>
                </c:pt>
                <c:pt idx="47">
                  <c:v>98.844999999999999</c:v>
                </c:pt>
                <c:pt idx="48">
                  <c:v>100.48</c:v>
                </c:pt>
                <c:pt idx="49">
                  <c:v>102.11499999999999</c:v>
                </c:pt>
                <c:pt idx="50">
                  <c:v>103.75</c:v>
                </c:pt>
              </c:numCache>
            </c:numRef>
          </c:xVal>
          <c:yVal>
            <c:numRef>
              <c:f>Data!$A$14:$A$64</c:f>
              <c:numCache>
                <c:formatCode>General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yVal>
          <c:smooth val="1"/>
        </c:ser>
        <c:ser>
          <c:idx val="1"/>
          <c:order val="2"/>
          <c:tx>
            <c:v>Pore pressure</c:v>
          </c:tx>
          <c:xVal>
            <c:numRef>
              <c:f>Data!$H$14:$H$64</c:f>
              <c:numCache>
                <c:formatCode>0.00</c:formatCode>
                <c:ptCount val="51"/>
                <c:pt idx="0">
                  <c:v>0</c:v>
                </c:pt>
                <c:pt idx="1">
                  <c:v>0.98099999999999998</c:v>
                </c:pt>
                <c:pt idx="2">
                  <c:v>1.962</c:v>
                </c:pt>
                <c:pt idx="3">
                  <c:v>2.9430000000000001</c:v>
                </c:pt>
                <c:pt idx="4">
                  <c:v>3.9239999999999999</c:v>
                </c:pt>
                <c:pt idx="5">
                  <c:v>4.9050000000000002</c:v>
                </c:pt>
                <c:pt idx="6">
                  <c:v>5.8860000000000001</c:v>
                </c:pt>
                <c:pt idx="7">
                  <c:v>6.867</c:v>
                </c:pt>
                <c:pt idx="8">
                  <c:v>7.8479999999999999</c:v>
                </c:pt>
                <c:pt idx="9">
                  <c:v>8.8290000000000006</c:v>
                </c:pt>
                <c:pt idx="10">
                  <c:v>9.81</c:v>
                </c:pt>
                <c:pt idx="11">
                  <c:v>10.791</c:v>
                </c:pt>
                <c:pt idx="12">
                  <c:v>11.772</c:v>
                </c:pt>
                <c:pt idx="13">
                  <c:v>12.753</c:v>
                </c:pt>
                <c:pt idx="14">
                  <c:v>13.734</c:v>
                </c:pt>
                <c:pt idx="15">
                  <c:v>14.715</c:v>
                </c:pt>
                <c:pt idx="16">
                  <c:v>15.696</c:v>
                </c:pt>
                <c:pt idx="17">
                  <c:v>16.677</c:v>
                </c:pt>
                <c:pt idx="18">
                  <c:v>17.658000000000001</c:v>
                </c:pt>
                <c:pt idx="19">
                  <c:v>18.638999999999999</c:v>
                </c:pt>
                <c:pt idx="20">
                  <c:v>19.62</c:v>
                </c:pt>
                <c:pt idx="21">
                  <c:v>20.600999999999999</c:v>
                </c:pt>
                <c:pt idx="22">
                  <c:v>21.582000000000001</c:v>
                </c:pt>
                <c:pt idx="23">
                  <c:v>22.562999999999999</c:v>
                </c:pt>
                <c:pt idx="24">
                  <c:v>23.544</c:v>
                </c:pt>
                <c:pt idx="25">
                  <c:v>24.524999999999999</c:v>
                </c:pt>
                <c:pt idx="26">
                  <c:v>25.506</c:v>
                </c:pt>
                <c:pt idx="27">
                  <c:v>26.486999999999998</c:v>
                </c:pt>
                <c:pt idx="28">
                  <c:v>27.468</c:v>
                </c:pt>
                <c:pt idx="29">
                  <c:v>28.449000000000002</c:v>
                </c:pt>
                <c:pt idx="30">
                  <c:v>29.43</c:v>
                </c:pt>
                <c:pt idx="31">
                  <c:v>30.411000000000001</c:v>
                </c:pt>
                <c:pt idx="32">
                  <c:v>31.391999999999999</c:v>
                </c:pt>
                <c:pt idx="33">
                  <c:v>32.372999999999998</c:v>
                </c:pt>
                <c:pt idx="34">
                  <c:v>33.353999999999999</c:v>
                </c:pt>
                <c:pt idx="35">
                  <c:v>34.335000000000001</c:v>
                </c:pt>
                <c:pt idx="36">
                  <c:v>35.316000000000003</c:v>
                </c:pt>
                <c:pt idx="37">
                  <c:v>36.296999999999997</c:v>
                </c:pt>
                <c:pt idx="38">
                  <c:v>37.277999999999999</c:v>
                </c:pt>
                <c:pt idx="39">
                  <c:v>38.259</c:v>
                </c:pt>
                <c:pt idx="40">
                  <c:v>39.24</c:v>
                </c:pt>
                <c:pt idx="41">
                  <c:v>40.220999999999997</c:v>
                </c:pt>
                <c:pt idx="42">
                  <c:v>41.201999999999998</c:v>
                </c:pt>
                <c:pt idx="43">
                  <c:v>42.183</c:v>
                </c:pt>
                <c:pt idx="44">
                  <c:v>43.164000000000001</c:v>
                </c:pt>
                <c:pt idx="45">
                  <c:v>44.145000000000003</c:v>
                </c:pt>
                <c:pt idx="46">
                  <c:v>45.125999999999998</c:v>
                </c:pt>
                <c:pt idx="47">
                  <c:v>46.106999999999999</c:v>
                </c:pt>
                <c:pt idx="48">
                  <c:v>47.088000000000001</c:v>
                </c:pt>
                <c:pt idx="49">
                  <c:v>48.069000000000003</c:v>
                </c:pt>
                <c:pt idx="50">
                  <c:v>49.05</c:v>
                </c:pt>
              </c:numCache>
            </c:numRef>
          </c:xVal>
          <c:yVal>
            <c:numRef>
              <c:f>Data!$A$14:$A$64</c:f>
              <c:numCache>
                <c:formatCode>General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076032"/>
        <c:axId val="73994624"/>
      </c:scatterChart>
      <c:valAx>
        <c:axId val="64076032"/>
        <c:scaling>
          <c:orientation val="minMax"/>
          <c:max val="160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stress (MPa)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3994624"/>
        <c:crosses val="autoZero"/>
        <c:crossBetween val="midCat"/>
      </c:valAx>
      <c:valAx>
        <c:axId val="73994624"/>
        <c:scaling>
          <c:orientation val="maxMin"/>
          <c:max val="50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40760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0.07965</cdr:x>
      <cdr:y>0.09478</cdr:y>
    </cdr:from>
    <cdr:to>
      <cdr:x>0.45386</cdr:x>
      <cdr:y>0.98259</cdr:y>
    </cdr:to>
    <cdr:sp macro="" textlink="">
      <cdr:nvSpPr>
        <cdr:cNvPr id="2" name="Freeform 1"/>
        <cdr:cNvSpPr/>
      </cdr:nvSpPr>
      <cdr:spPr>
        <a:xfrm xmlns:a="http://schemas.openxmlformats.org/drawingml/2006/main">
          <a:off x="740833" y="576204"/>
          <a:ext cx="3480741" cy="5397500"/>
        </a:xfrm>
        <a:custGeom xmlns:a="http://schemas.openxmlformats.org/drawingml/2006/main">
          <a:avLst/>
          <a:gdLst>
            <a:gd name="connsiteX0" fmla="*/ 0 w 3480741"/>
            <a:gd name="connsiteY0" fmla="*/ 11759 h 5397500"/>
            <a:gd name="connsiteX1" fmla="*/ 352778 w 3480741"/>
            <a:gd name="connsiteY1" fmla="*/ 0 h 5397500"/>
            <a:gd name="connsiteX2" fmla="*/ 3480741 w 3480741"/>
            <a:gd name="connsiteY2" fmla="*/ 5397500 h 5397500"/>
            <a:gd name="connsiteX3" fmla="*/ 2175463 w 3480741"/>
            <a:gd name="connsiteY3" fmla="*/ 5373981 h 5397500"/>
            <a:gd name="connsiteX4" fmla="*/ 0 w 3480741"/>
            <a:gd name="connsiteY4" fmla="*/ 11759 h 53975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3480741" h="5397500">
              <a:moveTo>
                <a:pt x="0" y="11759"/>
              </a:moveTo>
              <a:lnTo>
                <a:pt x="352778" y="0"/>
              </a:lnTo>
              <a:lnTo>
                <a:pt x="3480741" y="5397500"/>
              </a:lnTo>
              <a:lnTo>
                <a:pt x="2175463" y="5373981"/>
              </a:lnTo>
              <a:lnTo>
                <a:pt x="0" y="11759"/>
              </a:lnTo>
              <a:close/>
            </a:path>
          </a:pathLst>
        </a:custGeom>
        <a:solidFill xmlns:a="http://schemas.openxmlformats.org/drawingml/2006/main">
          <a:schemeClr val="accent5">
            <a:lumMod val="40000"/>
            <a:lumOff val="6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0.44248</cdr:x>
      <cdr:y>0.15667</cdr:y>
    </cdr:from>
    <cdr:to>
      <cdr:x>0.77876</cdr:x>
      <cdr:y>0.47002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115741" y="952500"/>
          <a:ext cx="3127963" cy="190500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5">
            <a:lumMod val="40000"/>
            <a:lumOff val="60000"/>
          </a:schemeClr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>
              <a:effectLst/>
              <a:latin typeface="+mn-lt"/>
              <a:ea typeface="+mn-ea"/>
              <a:cs typeface="+mn-cs"/>
            </a:rPr>
            <a:t>Mud pressure need s</a:t>
          </a:r>
          <a:r>
            <a:rPr lang="en-GB" sz="1100" baseline="0">
              <a:effectLst/>
              <a:latin typeface="+mn-lt"/>
              <a:ea typeface="+mn-ea"/>
              <a:cs typeface="+mn-cs"/>
            </a:rPr>
            <a:t> to be in blue range to avoid reservoir fluid  to flow into well and have a kick (Pmud &gt; Preservoir) and the mud pressure needs to smaller than Pff to avoid unwanted fracturing (Pmud&lt;Pff). Mud pressure window. </a:t>
          </a:r>
          <a:endParaRPr lang="en-GB">
            <a:effectLst/>
          </a:endParaRPr>
        </a:p>
        <a:p xmlns:a="http://schemas.openxmlformats.org/drawingml/2006/main">
          <a:endParaRPr lang="en-GB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tabSelected="1" topLeftCell="A14" workbookViewId="0">
      <selection activeCell="A66" sqref="A66"/>
    </sheetView>
  </sheetViews>
  <sheetFormatPr defaultRowHeight="15" x14ac:dyDescent="0.25"/>
  <cols>
    <col min="1" max="1" width="14" customWidth="1"/>
    <col min="2" max="2" width="16.85546875" customWidth="1"/>
    <col min="4" max="4" width="11.5703125" bestFit="1" customWidth="1"/>
    <col min="5" max="5" width="13.85546875" customWidth="1"/>
    <col min="6" max="6" width="5.85546875" customWidth="1"/>
    <col min="8" max="8" width="13.7109375" customWidth="1"/>
    <col min="9" max="9" width="14.28515625" customWidth="1"/>
    <col min="10" max="10" width="6.42578125" customWidth="1"/>
    <col min="11" max="11" width="16" customWidth="1"/>
    <col min="13" max="13" width="13.28515625" customWidth="1"/>
  </cols>
  <sheetData>
    <row r="1" spans="1:14" x14ac:dyDescent="0.25">
      <c r="A1" s="6" t="s">
        <v>18</v>
      </c>
      <c r="B1" t="s">
        <v>19</v>
      </c>
      <c r="C1" t="s">
        <v>20</v>
      </c>
    </row>
    <row r="2" spans="1:14" x14ac:dyDescent="0.25">
      <c r="B2" t="s">
        <v>21</v>
      </c>
      <c r="C2" t="s">
        <v>22</v>
      </c>
    </row>
    <row r="3" spans="1:14" x14ac:dyDescent="0.25">
      <c r="C3" t="s">
        <v>23</v>
      </c>
    </row>
    <row r="5" spans="1:14" x14ac:dyDescent="0.25">
      <c r="A5" s="6" t="s">
        <v>3</v>
      </c>
      <c r="B5" s="1">
        <v>9.81</v>
      </c>
      <c r="C5" t="s">
        <v>4</v>
      </c>
      <c r="J5" s="2"/>
    </row>
    <row r="6" spans="1:14" x14ac:dyDescent="0.25">
      <c r="A6" s="6" t="s">
        <v>10</v>
      </c>
      <c r="B6" s="1">
        <v>0.25</v>
      </c>
      <c r="C6" s="2"/>
      <c r="I6" s="2"/>
      <c r="J6" s="2"/>
    </row>
    <row r="7" spans="1:14" x14ac:dyDescent="0.25">
      <c r="A7" s="6" t="s">
        <v>11</v>
      </c>
      <c r="B7" s="1">
        <v>1</v>
      </c>
      <c r="C7" s="2"/>
      <c r="I7" s="2"/>
      <c r="J7" s="2"/>
    </row>
    <row r="8" spans="1:14" x14ac:dyDescent="0.25">
      <c r="E8" s="6"/>
      <c r="F8" s="2"/>
      <c r="I8" s="2"/>
      <c r="J8" s="2"/>
    </row>
    <row r="9" spans="1:14" x14ac:dyDescent="0.25">
      <c r="E9" s="6"/>
      <c r="F9" s="2"/>
      <c r="I9" s="2"/>
      <c r="J9" s="2"/>
    </row>
    <row r="10" spans="1:14" x14ac:dyDescent="0.25">
      <c r="A10" s="6" t="s">
        <v>8</v>
      </c>
      <c r="B10" s="6" t="s">
        <v>0</v>
      </c>
      <c r="C10" s="1">
        <v>2.2999999999999998</v>
      </c>
      <c r="D10" t="s">
        <v>1</v>
      </c>
      <c r="F10" s="6" t="s">
        <v>12</v>
      </c>
      <c r="G10" s="6" t="s">
        <v>0</v>
      </c>
      <c r="H10" s="1">
        <v>1</v>
      </c>
      <c r="I10" t="s">
        <v>1</v>
      </c>
      <c r="J10" s="6" t="s">
        <v>9</v>
      </c>
      <c r="K10" s="6" t="s">
        <v>0</v>
      </c>
      <c r="L10" s="1">
        <v>3</v>
      </c>
      <c r="M10" t="s">
        <v>1</v>
      </c>
    </row>
    <row r="11" spans="1:14" x14ac:dyDescent="0.25">
      <c r="C11">
        <f>C10*1000</f>
        <v>2300</v>
      </c>
      <c r="D11" t="s">
        <v>2</v>
      </c>
      <c r="H11">
        <f>H10*1000</f>
        <v>1000</v>
      </c>
      <c r="I11" t="s">
        <v>2</v>
      </c>
      <c r="K11" s="7"/>
      <c r="L11">
        <f>L10*1000</f>
        <v>3000</v>
      </c>
      <c r="M11" t="s">
        <v>2</v>
      </c>
    </row>
    <row r="12" spans="1:14" x14ac:dyDescent="0.25">
      <c r="B12" s="6" t="s">
        <v>16</v>
      </c>
      <c r="C12" s="1">
        <v>8</v>
      </c>
      <c r="D12" t="s">
        <v>14</v>
      </c>
      <c r="K12" s="6" t="s">
        <v>16</v>
      </c>
      <c r="L12" s="1">
        <v>22</v>
      </c>
      <c r="M12" t="s">
        <v>14</v>
      </c>
    </row>
    <row r="13" spans="1:14" x14ac:dyDescent="0.25">
      <c r="A13" s="6" t="s">
        <v>6</v>
      </c>
      <c r="B13" s="6" t="s">
        <v>5</v>
      </c>
      <c r="C13" s="6" t="s">
        <v>7</v>
      </c>
      <c r="D13" s="6" t="s">
        <v>13</v>
      </c>
      <c r="E13" s="6" t="s">
        <v>15</v>
      </c>
      <c r="F13" s="6"/>
      <c r="G13" s="6" t="s">
        <v>24</v>
      </c>
      <c r="H13" s="6" t="s">
        <v>25</v>
      </c>
      <c r="I13" s="6"/>
      <c r="J13" s="6"/>
      <c r="K13" s="6" t="s">
        <v>5</v>
      </c>
      <c r="L13" s="6" t="s">
        <v>7</v>
      </c>
      <c r="M13" s="6" t="s">
        <v>13</v>
      </c>
      <c r="N13" s="6" t="s">
        <v>17</v>
      </c>
    </row>
    <row r="14" spans="1:14" x14ac:dyDescent="0.25">
      <c r="A14" s="6">
        <v>0</v>
      </c>
      <c r="B14" s="3">
        <f>$B$5*$C$11*A14</f>
        <v>0</v>
      </c>
      <c r="C14" s="8">
        <f>B14/1000000</f>
        <v>0</v>
      </c>
      <c r="D14" s="9">
        <f>($B$6/(1-$B$6))*(C14-$B$7*H14)+$B$7*H14</f>
        <v>0</v>
      </c>
      <c r="E14" s="9">
        <f>D14+$C$12</f>
        <v>8</v>
      </c>
      <c r="G14" s="4">
        <f>$B$5*$H$11*A14</f>
        <v>0</v>
      </c>
      <c r="H14" s="8">
        <f>G14/1000000</f>
        <v>0</v>
      </c>
      <c r="K14" s="5">
        <f>$B$5*$L$11*A14</f>
        <v>0</v>
      </c>
      <c r="L14" s="8">
        <f>K14/1000000</f>
        <v>0</v>
      </c>
      <c r="M14" s="10">
        <f>($B$6/(1-$B$6))*(L14-$B$7*H14)+$B$7*H14</f>
        <v>0</v>
      </c>
      <c r="N14" s="10">
        <f>M14+$L$12</f>
        <v>22</v>
      </c>
    </row>
    <row r="15" spans="1:14" x14ac:dyDescent="0.25">
      <c r="A15" s="6">
        <v>100</v>
      </c>
      <c r="B15" s="3">
        <f t="shared" ref="B15:B64" si="0">$B$5*$C$11*A15</f>
        <v>2256300</v>
      </c>
      <c r="C15" s="8">
        <f t="shared" ref="C15:C64" si="1">B15/1000000</f>
        <v>2.2563</v>
      </c>
      <c r="D15" s="9">
        <f t="shared" ref="D15:D64" si="2">($B$6/(1-$B$6))*(C15-$B$7*H15)+$B$7*H15</f>
        <v>1.4060999999999999</v>
      </c>
      <c r="E15" s="9">
        <f t="shared" ref="E15:E64" si="3">D15+$C$12</f>
        <v>9.4061000000000003</v>
      </c>
      <c r="G15" s="4">
        <f t="shared" ref="G15:G64" si="4">$B$5*$H$11*A15</f>
        <v>981000</v>
      </c>
      <c r="H15" s="8">
        <f t="shared" ref="H15:H64" si="5">G15/1000000</f>
        <v>0.98099999999999998</v>
      </c>
      <c r="K15" s="5">
        <f t="shared" ref="K15:K64" si="6">$B$5*$L$11*A15</f>
        <v>2943000</v>
      </c>
      <c r="L15" s="8">
        <f t="shared" ref="L15:L64" si="7">K15/1000000</f>
        <v>2.9430000000000001</v>
      </c>
      <c r="M15" s="10">
        <f t="shared" ref="M15:M64" si="8">($B$6/(1-$B$6))*(L15-$B$7*H15)+$B$7*H15</f>
        <v>1.635</v>
      </c>
      <c r="N15" s="10">
        <f t="shared" ref="N15:N64" si="9">M15+$L$12</f>
        <v>23.635000000000002</v>
      </c>
    </row>
    <row r="16" spans="1:14" x14ac:dyDescent="0.25">
      <c r="A16" s="6">
        <v>200</v>
      </c>
      <c r="B16" s="3">
        <f t="shared" si="0"/>
        <v>4512600</v>
      </c>
      <c r="C16" s="8">
        <f t="shared" si="1"/>
        <v>4.5125999999999999</v>
      </c>
      <c r="D16" s="9">
        <f t="shared" si="2"/>
        <v>2.8121999999999998</v>
      </c>
      <c r="E16" s="9">
        <f t="shared" si="3"/>
        <v>10.812200000000001</v>
      </c>
      <c r="G16" s="4">
        <f t="shared" si="4"/>
        <v>1962000</v>
      </c>
      <c r="H16" s="8">
        <f t="shared" si="5"/>
        <v>1.962</v>
      </c>
      <c r="K16" s="5">
        <f t="shared" si="6"/>
        <v>5886000</v>
      </c>
      <c r="L16" s="8">
        <f t="shared" si="7"/>
        <v>5.8860000000000001</v>
      </c>
      <c r="M16" s="10">
        <f t="shared" si="8"/>
        <v>3.27</v>
      </c>
      <c r="N16" s="10">
        <f t="shared" si="9"/>
        <v>25.27</v>
      </c>
    </row>
    <row r="17" spans="1:14" x14ac:dyDescent="0.25">
      <c r="A17" s="6">
        <v>300</v>
      </c>
      <c r="B17" s="3">
        <f t="shared" si="0"/>
        <v>6768900</v>
      </c>
      <c r="C17" s="8">
        <f t="shared" si="1"/>
        <v>6.7689000000000004</v>
      </c>
      <c r="D17" s="9">
        <f t="shared" si="2"/>
        <v>4.2183000000000002</v>
      </c>
      <c r="E17" s="9">
        <f t="shared" si="3"/>
        <v>12.218299999999999</v>
      </c>
      <c r="G17" s="4">
        <f t="shared" si="4"/>
        <v>2943000</v>
      </c>
      <c r="H17" s="8">
        <f t="shared" si="5"/>
        <v>2.9430000000000001</v>
      </c>
      <c r="K17" s="5">
        <f t="shared" si="6"/>
        <v>8829000</v>
      </c>
      <c r="L17" s="8">
        <f t="shared" si="7"/>
        <v>8.8290000000000006</v>
      </c>
      <c r="M17" s="10">
        <f t="shared" si="8"/>
        <v>4.9050000000000002</v>
      </c>
      <c r="N17" s="10">
        <f t="shared" si="9"/>
        <v>26.905000000000001</v>
      </c>
    </row>
    <row r="18" spans="1:14" x14ac:dyDescent="0.25">
      <c r="A18" s="6">
        <v>400</v>
      </c>
      <c r="B18" s="3">
        <f t="shared" si="0"/>
        <v>9025200</v>
      </c>
      <c r="C18" s="8">
        <f t="shared" si="1"/>
        <v>9.0251999999999999</v>
      </c>
      <c r="D18" s="9">
        <f t="shared" si="2"/>
        <v>5.6243999999999996</v>
      </c>
      <c r="E18" s="9">
        <f t="shared" si="3"/>
        <v>13.6244</v>
      </c>
      <c r="G18" s="4">
        <f t="shared" si="4"/>
        <v>3924000</v>
      </c>
      <c r="H18" s="8">
        <f t="shared" si="5"/>
        <v>3.9239999999999999</v>
      </c>
      <c r="K18" s="5">
        <f t="shared" si="6"/>
        <v>11772000</v>
      </c>
      <c r="L18" s="8">
        <f t="shared" si="7"/>
        <v>11.772</v>
      </c>
      <c r="M18" s="10">
        <f t="shared" si="8"/>
        <v>6.54</v>
      </c>
      <c r="N18" s="10">
        <f t="shared" si="9"/>
        <v>28.54</v>
      </c>
    </row>
    <row r="19" spans="1:14" x14ac:dyDescent="0.25">
      <c r="A19" s="6">
        <v>500</v>
      </c>
      <c r="B19" s="3">
        <f t="shared" si="0"/>
        <v>11281500</v>
      </c>
      <c r="C19" s="8">
        <f t="shared" si="1"/>
        <v>11.281499999999999</v>
      </c>
      <c r="D19" s="9">
        <f t="shared" si="2"/>
        <v>7.0305</v>
      </c>
      <c r="E19" s="9">
        <f t="shared" si="3"/>
        <v>15.0305</v>
      </c>
      <c r="G19" s="4">
        <f t="shared" si="4"/>
        <v>4905000</v>
      </c>
      <c r="H19" s="8">
        <f t="shared" si="5"/>
        <v>4.9050000000000002</v>
      </c>
      <c r="K19" s="5">
        <f t="shared" si="6"/>
        <v>14715000</v>
      </c>
      <c r="L19" s="8">
        <f t="shared" si="7"/>
        <v>14.715</v>
      </c>
      <c r="M19" s="10">
        <f t="shared" si="8"/>
        <v>8.1750000000000007</v>
      </c>
      <c r="N19" s="10">
        <f t="shared" si="9"/>
        <v>30.175000000000001</v>
      </c>
    </row>
    <row r="20" spans="1:14" x14ac:dyDescent="0.25">
      <c r="A20" s="6">
        <v>600</v>
      </c>
      <c r="B20" s="3">
        <f t="shared" si="0"/>
        <v>13537800</v>
      </c>
      <c r="C20" s="8">
        <f t="shared" si="1"/>
        <v>13.537800000000001</v>
      </c>
      <c r="D20" s="9">
        <f t="shared" si="2"/>
        <v>8.4366000000000003</v>
      </c>
      <c r="E20" s="9">
        <f t="shared" si="3"/>
        <v>16.436599999999999</v>
      </c>
      <c r="G20" s="4">
        <f t="shared" si="4"/>
        <v>5886000</v>
      </c>
      <c r="H20" s="8">
        <f t="shared" si="5"/>
        <v>5.8860000000000001</v>
      </c>
      <c r="K20" s="5">
        <f t="shared" si="6"/>
        <v>17658000</v>
      </c>
      <c r="L20" s="8">
        <f t="shared" si="7"/>
        <v>17.658000000000001</v>
      </c>
      <c r="M20" s="10">
        <f t="shared" si="8"/>
        <v>9.81</v>
      </c>
      <c r="N20" s="10">
        <f t="shared" si="9"/>
        <v>31.810000000000002</v>
      </c>
    </row>
    <row r="21" spans="1:14" x14ac:dyDescent="0.25">
      <c r="A21" s="6">
        <v>700</v>
      </c>
      <c r="B21" s="3">
        <f t="shared" si="0"/>
        <v>15794100</v>
      </c>
      <c r="C21" s="8">
        <f t="shared" si="1"/>
        <v>15.7941</v>
      </c>
      <c r="D21" s="9">
        <f t="shared" si="2"/>
        <v>9.8427000000000007</v>
      </c>
      <c r="E21" s="9">
        <f t="shared" si="3"/>
        <v>17.842700000000001</v>
      </c>
      <c r="G21" s="4">
        <f t="shared" si="4"/>
        <v>6867000</v>
      </c>
      <c r="H21" s="8">
        <f t="shared" si="5"/>
        <v>6.867</v>
      </c>
      <c r="K21" s="5">
        <f t="shared" si="6"/>
        <v>20601000</v>
      </c>
      <c r="L21" s="8">
        <f t="shared" si="7"/>
        <v>20.600999999999999</v>
      </c>
      <c r="M21" s="10">
        <f t="shared" si="8"/>
        <v>11.445</v>
      </c>
      <c r="N21" s="10">
        <f t="shared" si="9"/>
        <v>33.445</v>
      </c>
    </row>
    <row r="22" spans="1:14" x14ac:dyDescent="0.25">
      <c r="A22" s="6">
        <v>800</v>
      </c>
      <c r="B22" s="3">
        <f t="shared" si="0"/>
        <v>18050400</v>
      </c>
      <c r="C22" s="8">
        <f t="shared" si="1"/>
        <v>18.0504</v>
      </c>
      <c r="D22" s="9">
        <f t="shared" si="2"/>
        <v>11.248799999999999</v>
      </c>
      <c r="E22" s="9">
        <f t="shared" si="3"/>
        <v>19.248799999999999</v>
      </c>
      <c r="G22" s="4">
        <f t="shared" si="4"/>
        <v>7848000</v>
      </c>
      <c r="H22" s="8">
        <f t="shared" si="5"/>
        <v>7.8479999999999999</v>
      </c>
      <c r="K22" s="5">
        <f t="shared" si="6"/>
        <v>23544000</v>
      </c>
      <c r="L22" s="8">
        <f t="shared" si="7"/>
        <v>23.544</v>
      </c>
      <c r="M22" s="10">
        <f t="shared" si="8"/>
        <v>13.08</v>
      </c>
      <c r="N22" s="10">
        <f t="shared" si="9"/>
        <v>35.08</v>
      </c>
    </row>
    <row r="23" spans="1:14" x14ac:dyDescent="0.25">
      <c r="A23" s="6">
        <v>900</v>
      </c>
      <c r="B23" s="3">
        <f t="shared" si="0"/>
        <v>20306700</v>
      </c>
      <c r="C23" s="8">
        <f t="shared" si="1"/>
        <v>20.306699999999999</v>
      </c>
      <c r="D23" s="9">
        <f t="shared" si="2"/>
        <v>12.6549</v>
      </c>
      <c r="E23" s="9">
        <f t="shared" si="3"/>
        <v>20.654899999999998</v>
      </c>
      <c r="G23" s="4">
        <f t="shared" si="4"/>
        <v>8829000</v>
      </c>
      <c r="H23" s="8">
        <f t="shared" si="5"/>
        <v>8.8290000000000006</v>
      </c>
      <c r="K23" s="5">
        <f t="shared" si="6"/>
        <v>26487000</v>
      </c>
      <c r="L23" s="8">
        <f t="shared" si="7"/>
        <v>26.486999999999998</v>
      </c>
      <c r="M23" s="10">
        <f t="shared" si="8"/>
        <v>14.715</v>
      </c>
      <c r="N23" s="10">
        <f t="shared" si="9"/>
        <v>36.715000000000003</v>
      </c>
    </row>
    <row r="24" spans="1:14" x14ac:dyDescent="0.25">
      <c r="A24" s="6">
        <v>1000</v>
      </c>
      <c r="B24" s="3">
        <f t="shared" si="0"/>
        <v>22563000</v>
      </c>
      <c r="C24" s="8">
        <f t="shared" si="1"/>
        <v>22.562999999999999</v>
      </c>
      <c r="D24" s="9">
        <f t="shared" si="2"/>
        <v>14.061</v>
      </c>
      <c r="E24" s="9">
        <f t="shared" si="3"/>
        <v>22.061</v>
      </c>
      <c r="G24" s="4">
        <f t="shared" si="4"/>
        <v>9810000</v>
      </c>
      <c r="H24" s="8">
        <f t="shared" si="5"/>
        <v>9.81</v>
      </c>
      <c r="K24" s="5">
        <f t="shared" si="6"/>
        <v>29430000</v>
      </c>
      <c r="L24" s="8">
        <f t="shared" si="7"/>
        <v>29.43</v>
      </c>
      <c r="M24" s="10">
        <f t="shared" si="8"/>
        <v>16.350000000000001</v>
      </c>
      <c r="N24" s="10">
        <f t="shared" si="9"/>
        <v>38.35</v>
      </c>
    </row>
    <row r="25" spans="1:14" x14ac:dyDescent="0.25">
      <c r="A25" s="6">
        <v>1100</v>
      </c>
      <c r="B25" s="3">
        <f t="shared" si="0"/>
        <v>24819300</v>
      </c>
      <c r="C25" s="8">
        <f t="shared" si="1"/>
        <v>24.819299999999998</v>
      </c>
      <c r="D25" s="9">
        <f t="shared" si="2"/>
        <v>15.467099999999999</v>
      </c>
      <c r="E25" s="9">
        <f t="shared" si="3"/>
        <v>23.467099999999999</v>
      </c>
      <c r="G25" s="4">
        <f t="shared" si="4"/>
        <v>10791000</v>
      </c>
      <c r="H25" s="8">
        <f t="shared" si="5"/>
        <v>10.791</v>
      </c>
      <c r="K25" s="5">
        <f t="shared" si="6"/>
        <v>32373000</v>
      </c>
      <c r="L25" s="8">
        <f t="shared" si="7"/>
        <v>32.372999999999998</v>
      </c>
      <c r="M25" s="10">
        <f t="shared" si="8"/>
        <v>17.984999999999999</v>
      </c>
      <c r="N25" s="10">
        <f t="shared" si="9"/>
        <v>39.984999999999999</v>
      </c>
    </row>
    <row r="26" spans="1:14" x14ac:dyDescent="0.25">
      <c r="A26" s="6">
        <v>1200</v>
      </c>
      <c r="B26" s="3">
        <f t="shared" si="0"/>
        <v>27075600</v>
      </c>
      <c r="C26" s="8">
        <f t="shared" si="1"/>
        <v>27.075600000000001</v>
      </c>
      <c r="D26" s="9">
        <f t="shared" si="2"/>
        <v>16.873200000000001</v>
      </c>
      <c r="E26" s="9">
        <f t="shared" si="3"/>
        <v>24.873200000000001</v>
      </c>
      <c r="G26" s="4">
        <f t="shared" si="4"/>
        <v>11772000</v>
      </c>
      <c r="H26" s="8">
        <f t="shared" si="5"/>
        <v>11.772</v>
      </c>
      <c r="K26" s="5">
        <f t="shared" si="6"/>
        <v>35316000</v>
      </c>
      <c r="L26" s="8">
        <f t="shared" si="7"/>
        <v>35.316000000000003</v>
      </c>
      <c r="M26" s="10">
        <f t="shared" si="8"/>
        <v>19.62</v>
      </c>
      <c r="N26" s="10">
        <f t="shared" si="9"/>
        <v>41.620000000000005</v>
      </c>
    </row>
    <row r="27" spans="1:14" x14ac:dyDescent="0.25">
      <c r="A27" s="6">
        <v>1300</v>
      </c>
      <c r="B27" s="3">
        <f t="shared" si="0"/>
        <v>29331900</v>
      </c>
      <c r="C27" s="8">
        <f t="shared" si="1"/>
        <v>29.331900000000001</v>
      </c>
      <c r="D27" s="9">
        <f t="shared" si="2"/>
        <v>18.279299999999999</v>
      </c>
      <c r="E27" s="9">
        <f t="shared" si="3"/>
        <v>26.279299999999999</v>
      </c>
      <c r="G27" s="4">
        <f t="shared" si="4"/>
        <v>12753000</v>
      </c>
      <c r="H27" s="8">
        <f t="shared" si="5"/>
        <v>12.753</v>
      </c>
      <c r="K27" s="5">
        <f t="shared" si="6"/>
        <v>38259000</v>
      </c>
      <c r="L27" s="8">
        <f t="shared" si="7"/>
        <v>38.259</v>
      </c>
      <c r="M27" s="10">
        <f t="shared" si="8"/>
        <v>21.254999999999999</v>
      </c>
      <c r="N27" s="10">
        <f t="shared" si="9"/>
        <v>43.254999999999995</v>
      </c>
    </row>
    <row r="28" spans="1:14" x14ac:dyDescent="0.25">
      <c r="A28" s="6">
        <v>1400</v>
      </c>
      <c r="B28" s="3">
        <f t="shared" si="0"/>
        <v>31588200</v>
      </c>
      <c r="C28" s="8">
        <f t="shared" si="1"/>
        <v>31.588200000000001</v>
      </c>
      <c r="D28" s="9">
        <f t="shared" si="2"/>
        <v>19.685400000000001</v>
      </c>
      <c r="E28" s="9">
        <f t="shared" si="3"/>
        <v>27.685400000000001</v>
      </c>
      <c r="G28" s="4">
        <f t="shared" si="4"/>
        <v>13734000</v>
      </c>
      <c r="H28" s="8">
        <f t="shared" si="5"/>
        <v>13.734</v>
      </c>
      <c r="K28" s="5">
        <f t="shared" si="6"/>
        <v>41202000</v>
      </c>
      <c r="L28" s="8">
        <f t="shared" si="7"/>
        <v>41.201999999999998</v>
      </c>
      <c r="M28" s="10">
        <f t="shared" si="8"/>
        <v>22.89</v>
      </c>
      <c r="N28" s="10">
        <f t="shared" si="9"/>
        <v>44.89</v>
      </c>
    </row>
    <row r="29" spans="1:14" x14ac:dyDescent="0.25">
      <c r="A29" s="6">
        <v>1500</v>
      </c>
      <c r="B29" s="3">
        <f t="shared" si="0"/>
        <v>33844500</v>
      </c>
      <c r="C29" s="8">
        <f t="shared" si="1"/>
        <v>33.844499999999996</v>
      </c>
      <c r="D29" s="9">
        <f t="shared" si="2"/>
        <v>21.091499999999996</v>
      </c>
      <c r="E29" s="9">
        <f t="shared" si="3"/>
        <v>29.091499999999996</v>
      </c>
      <c r="G29" s="4">
        <f t="shared" si="4"/>
        <v>14715000</v>
      </c>
      <c r="H29" s="8">
        <f t="shared" si="5"/>
        <v>14.715</v>
      </c>
      <c r="K29" s="5">
        <f t="shared" si="6"/>
        <v>44145000</v>
      </c>
      <c r="L29" s="8">
        <f t="shared" si="7"/>
        <v>44.145000000000003</v>
      </c>
      <c r="M29" s="10">
        <f t="shared" si="8"/>
        <v>24.524999999999999</v>
      </c>
      <c r="N29" s="10">
        <f t="shared" si="9"/>
        <v>46.524999999999999</v>
      </c>
    </row>
    <row r="30" spans="1:14" x14ac:dyDescent="0.25">
      <c r="A30" s="6">
        <v>1600</v>
      </c>
      <c r="B30" s="3">
        <f t="shared" si="0"/>
        <v>36100800</v>
      </c>
      <c r="C30" s="8">
        <f t="shared" si="1"/>
        <v>36.1008</v>
      </c>
      <c r="D30" s="9">
        <f t="shared" si="2"/>
        <v>22.497599999999998</v>
      </c>
      <c r="E30" s="9">
        <f t="shared" si="3"/>
        <v>30.497599999999998</v>
      </c>
      <c r="G30" s="4">
        <f t="shared" si="4"/>
        <v>15696000</v>
      </c>
      <c r="H30" s="8">
        <f t="shared" si="5"/>
        <v>15.696</v>
      </c>
      <c r="K30" s="5">
        <f t="shared" si="6"/>
        <v>47088000</v>
      </c>
      <c r="L30" s="8">
        <f t="shared" si="7"/>
        <v>47.088000000000001</v>
      </c>
      <c r="M30" s="10">
        <f t="shared" si="8"/>
        <v>26.16</v>
      </c>
      <c r="N30" s="10">
        <f t="shared" si="9"/>
        <v>48.16</v>
      </c>
    </row>
    <row r="31" spans="1:14" x14ac:dyDescent="0.25">
      <c r="A31" s="6">
        <v>1700</v>
      </c>
      <c r="B31" s="3">
        <f t="shared" si="0"/>
        <v>38357100</v>
      </c>
      <c r="C31" s="8">
        <f t="shared" si="1"/>
        <v>38.357100000000003</v>
      </c>
      <c r="D31" s="9">
        <f t="shared" si="2"/>
        <v>23.903700000000001</v>
      </c>
      <c r="E31" s="9">
        <f t="shared" si="3"/>
        <v>31.903700000000001</v>
      </c>
      <c r="G31" s="4">
        <f t="shared" si="4"/>
        <v>16677000</v>
      </c>
      <c r="H31" s="8">
        <f t="shared" si="5"/>
        <v>16.677</v>
      </c>
      <c r="K31" s="5">
        <f t="shared" si="6"/>
        <v>50031000</v>
      </c>
      <c r="L31" s="8">
        <f t="shared" si="7"/>
        <v>50.030999999999999</v>
      </c>
      <c r="M31" s="10">
        <f t="shared" si="8"/>
        <v>27.794999999999998</v>
      </c>
      <c r="N31" s="10">
        <f t="shared" si="9"/>
        <v>49.795000000000002</v>
      </c>
    </row>
    <row r="32" spans="1:14" x14ac:dyDescent="0.25">
      <c r="A32" s="6">
        <v>1800</v>
      </c>
      <c r="B32" s="3">
        <f t="shared" si="0"/>
        <v>40613400</v>
      </c>
      <c r="C32" s="8">
        <f t="shared" si="1"/>
        <v>40.613399999999999</v>
      </c>
      <c r="D32" s="9">
        <f t="shared" si="2"/>
        <v>25.309799999999999</v>
      </c>
      <c r="E32" s="9">
        <f t="shared" si="3"/>
        <v>33.309799999999996</v>
      </c>
      <c r="G32" s="4">
        <f t="shared" si="4"/>
        <v>17658000</v>
      </c>
      <c r="H32" s="8">
        <f t="shared" si="5"/>
        <v>17.658000000000001</v>
      </c>
      <c r="K32" s="5">
        <f t="shared" si="6"/>
        <v>52974000</v>
      </c>
      <c r="L32" s="8">
        <f t="shared" si="7"/>
        <v>52.973999999999997</v>
      </c>
      <c r="M32" s="10">
        <f t="shared" si="8"/>
        <v>29.43</v>
      </c>
      <c r="N32" s="10">
        <f t="shared" si="9"/>
        <v>51.43</v>
      </c>
    </row>
    <row r="33" spans="1:14" x14ac:dyDescent="0.25">
      <c r="A33" s="6">
        <v>1900</v>
      </c>
      <c r="B33" s="3">
        <f t="shared" si="0"/>
        <v>42869700</v>
      </c>
      <c r="C33" s="8">
        <f t="shared" si="1"/>
        <v>42.869700000000002</v>
      </c>
      <c r="D33" s="9">
        <f t="shared" si="2"/>
        <v>26.715899999999998</v>
      </c>
      <c r="E33" s="9">
        <f t="shared" si="3"/>
        <v>34.715899999999998</v>
      </c>
      <c r="G33" s="4">
        <f t="shared" si="4"/>
        <v>18639000</v>
      </c>
      <c r="H33" s="8">
        <f t="shared" si="5"/>
        <v>18.638999999999999</v>
      </c>
      <c r="K33" s="5">
        <f t="shared" si="6"/>
        <v>55917000</v>
      </c>
      <c r="L33" s="8">
        <f t="shared" si="7"/>
        <v>55.917000000000002</v>
      </c>
      <c r="M33" s="10">
        <f t="shared" si="8"/>
        <v>31.065000000000001</v>
      </c>
      <c r="N33" s="10">
        <f t="shared" si="9"/>
        <v>53.064999999999998</v>
      </c>
    </row>
    <row r="34" spans="1:14" x14ac:dyDescent="0.25">
      <c r="A34" s="6">
        <v>2000</v>
      </c>
      <c r="B34" s="3">
        <f t="shared" si="0"/>
        <v>45126000</v>
      </c>
      <c r="C34" s="8">
        <f t="shared" si="1"/>
        <v>45.125999999999998</v>
      </c>
      <c r="D34" s="9">
        <f t="shared" si="2"/>
        <v>28.122</v>
      </c>
      <c r="E34" s="9">
        <f t="shared" si="3"/>
        <v>36.122</v>
      </c>
      <c r="G34" s="4">
        <f t="shared" si="4"/>
        <v>19620000</v>
      </c>
      <c r="H34" s="8">
        <f t="shared" si="5"/>
        <v>19.62</v>
      </c>
      <c r="K34" s="5">
        <f t="shared" si="6"/>
        <v>58860000</v>
      </c>
      <c r="L34" s="8">
        <f t="shared" si="7"/>
        <v>58.86</v>
      </c>
      <c r="M34" s="10">
        <f t="shared" si="8"/>
        <v>32.700000000000003</v>
      </c>
      <c r="N34" s="10">
        <f t="shared" si="9"/>
        <v>54.7</v>
      </c>
    </row>
    <row r="35" spans="1:14" x14ac:dyDescent="0.25">
      <c r="A35" s="6">
        <v>2100</v>
      </c>
      <c r="B35" s="3">
        <f t="shared" si="0"/>
        <v>47382300</v>
      </c>
      <c r="C35" s="8">
        <f t="shared" si="1"/>
        <v>47.382300000000001</v>
      </c>
      <c r="D35" s="9">
        <f t="shared" si="2"/>
        <v>29.528099999999998</v>
      </c>
      <c r="E35" s="9">
        <f t="shared" si="3"/>
        <v>37.528099999999995</v>
      </c>
      <c r="G35" s="4">
        <f t="shared" si="4"/>
        <v>20601000</v>
      </c>
      <c r="H35" s="8">
        <f t="shared" si="5"/>
        <v>20.600999999999999</v>
      </c>
      <c r="K35" s="5">
        <f t="shared" si="6"/>
        <v>61803000</v>
      </c>
      <c r="L35" s="8">
        <f t="shared" si="7"/>
        <v>61.802999999999997</v>
      </c>
      <c r="M35" s="10">
        <f t="shared" si="8"/>
        <v>34.334999999999994</v>
      </c>
      <c r="N35" s="10">
        <f t="shared" si="9"/>
        <v>56.334999999999994</v>
      </c>
    </row>
    <row r="36" spans="1:14" x14ac:dyDescent="0.25">
      <c r="A36" s="6">
        <v>2200</v>
      </c>
      <c r="B36" s="3">
        <f t="shared" si="0"/>
        <v>49638600</v>
      </c>
      <c r="C36" s="8">
        <f t="shared" si="1"/>
        <v>49.638599999999997</v>
      </c>
      <c r="D36" s="9">
        <f t="shared" si="2"/>
        <v>30.934199999999997</v>
      </c>
      <c r="E36" s="9">
        <f t="shared" si="3"/>
        <v>38.934199999999997</v>
      </c>
      <c r="G36" s="4">
        <f t="shared" si="4"/>
        <v>21582000</v>
      </c>
      <c r="H36" s="8">
        <f t="shared" si="5"/>
        <v>21.582000000000001</v>
      </c>
      <c r="K36" s="5">
        <f t="shared" si="6"/>
        <v>64746000</v>
      </c>
      <c r="L36" s="8">
        <f t="shared" si="7"/>
        <v>64.745999999999995</v>
      </c>
      <c r="M36" s="10">
        <f t="shared" si="8"/>
        <v>35.97</v>
      </c>
      <c r="N36" s="10">
        <f t="shared" si="9"/>
        <v>57.97</v>
      </c>
    </row>
    <row r="37" spans="1:14" x14ac:dyDescent="0.25">
      <c r="A37" s="6">
        <v>2300</v>
      </c>
      <c r="B37" s="3">
        <f t="shared" si="0"/>
        <v>51894900</v>
      </c>
      <c r="C37" s="8">
        <f t="shared" si="1"/>
        <v>51.8949</v>
      </c>
      <c r="D37" s="9">
        <f t="shared" si="2"/>
        <v>32.340299999999999</v>
      </c>
      <c r="E37" s="9">
        <f t="shared" si="3"/>
        <v>40.340299999999999</v>
      </c>
      <c r="G37" s="4">
        <f t="shared" si="4"/>
        <v>22563000</v>
      </c>
      <c r="H37" s="8">
        <f t="shared" si="5"/>
        <v>22.562999999999999</v>
      </c>
      <c r="K37" s="5">
        <f t="shared" si="6"/>
        <v>67689000</v>
      </c>
      <c r="L37" s="8">
        <f t="shared" si="7"/>
        <v>67.688999999999993</v>
      </c>
      <c r="M37" s="10">
        <f t="shared" si="8"/>
        <v>37.604999999999997</v>
      </c>
      <c r="N37" s="10">
        <f t="shared" si="9"/>
        <v>59.604999999999997</v>
      </c>
    </row>
    <row r="38" spans="1:14" x14ac:dyDescent="0.25">
      <c r="A38" s="6">
        <v>2400</v>
      </c>
      <c r="B38" s="3">
        <f t="shared" si="0"/>
        <v>54151200</v>
      </c>
      <c r="C38" s="8">
        <f t="shared" si="1"/>
        <v>54.151200000000003</v>
      </c>
      <c r="D38" s="9">
        <f t="shared" si="2"/>
        <v>33.746400000000001</v>
      </c>
      <c r="E38" s="9">
        <f t="shared" si="3"/>
        <v>41.746400000000001</v>
      </c>
      <c r="G38" s="4">
        <f t="shared" si="4"/>
        <v>23544000</v>
      </c>
      <c r="H38" s="8">
        <f t="shared" si="5"/>
        <v>23.544</v>
      </c>
      <c r="K38" s="5">
        <f t="shared" si="6"/>
        <v>70632000</v>
      </c>
      <c r="L38" s="8">
        <f t="shared" si="7"/>
        <v>70.632000000000005</v>
      </c>
      <c r="M38" s="10">
        <f t="shared" si="8"/>
        <v>39.24</v>
      </c>
      <c r="N38" s="10">
        <f t="shared" si="9"/>
        <v>61.24</v>
      </c>
    </row>
    <row r="39" spans="1:14" x14ac:dyDescent="0.25">
      <c r="A39" s="6">
        <v>2500</v>
      </c>
      <c r="B39" s="3">
        <f t="shared" si="0"/>
        <v>56407500</v>
      </c>
      <c r="C39" s="8">
        <f t="shared" si="1"/>
        <v>56.407499999999999</v>
      </c>
      <c r="D39" s="9">
        <f t="shared" si="2"/>
        <v>35.152499999999996</v>
      </c>
      <c r="E39" s="9">
        <f t="shared" si="3"/>
        <v>43.152499999999996</v>
      </c>
      <c r="G39" s="4">
        <f t="shared" si="4"/>
        <v>24525000</v>
      </c>
      <c r="H39" s="8">
        <f t="shared" si="5"/>
        <v>24.524999999999999</v>
      </c>
      <c r="K39" s="5">
        <f t="shared" si="6"/>
        <v>73575000</v>
      </c>
      <c r="L39" s="8">
        <f t="shared" si="7"/>
        <v>73.575000000000003</v>
      </c>
      <c r="M39" s="10">
        <f t="shared" si="8"/>
        <v>40.875</v>
      </c>
      <c r="N39" s="10">
        <f t="shared" si="9"/>
        <v>62.875</v>
      </c>
    </row>
    <row r="40" spans="1:14" x14ac:dyDescent="0.25">
      <c r="A40" s="6">
        <v>2600</v>
      </c>
      <c r="B40" s="3">
        <f t="shared" si="0"/>
        <v>58663800</v>
      </c>
      <c r="C40" s="8">
        <f t="shared" si="1"/>
        <v>58.663800000000002</v>
      </c>
      <c r="D40" s="9">
        <f t="shared" si="2"/>
        <v>36.558599999999998</v>
      </c>
      <c r="E40" s="9">
        <f t="shared" si="3"/>
        <v>44.558599999999998</v>
      </c>
      <c r="G40" s="4">
        <f t="shared" si="4"/>
        <v>25506000</v>
      </c>
      <c r="H40" s="8">
        <f t="shared" si="5"/>
        <v>25.506</v>
      </c>
      <c r="K40" s="5">
        <f t="shared" si="6"/>
        <v>76518000</v>
      </c>
      <c r="L40" s="8">
        <f t="shared" si="7"/>
        <v>76.518000000000001</v>
      </c>
      <c r="M40" s="10">
        <f t="shared" si="8"/>
        <v>42.51</v>
      </c>
      <c r="N40" s="10">
        <f t="shared" si="9"/>
        <v>64.509999999999991</v>
      </c>
    </row>
    <row r="41" spans="1:14" x14ac:dyDescent="0.25">
      <c r="A41" s="6">
        <v>2700</v>
      </c>
      <c r="B41" s="3">
        <f t="shared" si="0"/>
        <v>60920100</v>
      </c>
      <c r="C41" s="8">
        <f t="shared" si="1"/>
        <v>60.920099999999998</v>
      </c>
      <c r="D41" s="9">
        <f t="shared" si="2"/>
        <v>37.964699999999993</v>
      </c>
      <c r="E41" s="9">
        <f t="shared" si="3"/>
        <v>45.964699999999993</v>
      </c>
      <c r="G41" s="4">
        <f t="shared" si="4"/>
        <v>26487000</v>
      </c>
      <c r="H41" s="8">
        <f t="shared" si="5"/>
        <v>26.486999999999998</v>
      </c>
      <c r="K41" s="5">
        <f t="shared" si="6"/>
        <v>79461000</v>
      </c>
      <c r="L41" s="8">
        <f t="shared" si="7"/>
        <v>79.460999999999999</v>
      </c>
      <c r="M41" s="10">
        <f t="shared" si="8"/>
        <v>44.144999999999996</v>
      </c>
      <c r="N41" s="10">
        <f t="shared" si="9"/>
        <v>66.144999999999996</v>
      </c>
    </row>
    <row r="42" spans="1:14" x14ac:dyDescent="0.25">
      <c r="A42" s="6">
        <v>2800</v>
      </c>
      <c r="B42" s="3">
        <f t="shared" si="0"/>
        <v>63176400</v>
      </c>
      <c r="C42" s="8">
        <f t="shared" si="1"/>
        <v>63.176400000000001</v>
      </c>
      <c r="D42" s="9">
        <f t="shared" si="2"/>
        <v>39.370800000000003</v>
      </c>
      <c r="E42" s="9">
        <f t="shared" si="3"/>
        <v>47.370800000000003</v>
      </c>
      <c r="G42" s="4">
        <f t="shared" si="4"/>
        <v>27468000</v>
      </c>
      <c r="H42" s="8">
        <f t="shared" si="5"/>
        <v>27.468</v>
      </c>
      <c r="K42" s="5">
        <f t="shared" si="6"/>
        <v>82404000</v>
      </c>
      <c r="L42" s="8">
        <f t="shared" si="7"/>
        <v>82.403999999999996</v>
      </c>
      <c r="M42" s="10">
        <f t="shared" si="8"/>
        <v>45.78</v>
      </c>
      <c r="N42" s="10">
        <f t="shared" si="9"/>
        <v>67.78</v>
      </c>
    </row>
    <row r="43" spans="1:14" x14ac:dyDescent="0.25">
      <c r="A43" s="6">
        <v>2900</v>
      </c>
      <c r="B43" s="3">
        <f t="shared" si="0"/>
        <v>65432700</v>
      </c>
      <c r="C43" s="8">
        <f t="shared" si="1"/>
        <v>65.432699999999997</v>
      </c>
      <c r="D43" s="9">
        <f t="shared" si="2"/>
        <v>40.776899999999998</v>
      </c>
      <c r="E43" s="9">
        <f t="shared" si="3"/>
        <v>48.776899999999998</v>
      </c>
      <c r="G43" s="4">
        <f t="shared" si="4"/>
        <v>28449000</v>
      </c>
      <c r="H43" s="8">
        <f t="shared" si="5"/>
        <v>28.449000000000002</v>
      </c>
      <c r="K43" s="5">
        <f t="shared" si="6"/>
        <v>85347000</v>
      </c>
      <c r="L43" s="8">
        <f t="shared" si="7"/>
        <v>85.346999999999994</v>
      </c>
      <c r="M43" s="10">
        <f t="shared" si="8"/>
        <v>47.414999999999999</v>
      </c>
      <c r="N43" s="10">
        <f t="shared" si="9"/>
        <v>69.414999999999992</v>
      </c>
    </row>
    <row r="44" spans="1:14" x14ac:dyDescent="0.25">
      <c r="A44" s="6">
        <v>3000</v>
      </c>
      <c r="B44" s="3">
        <f t="shared" si="0"/>
        <v>67689000</v>
      </c>
      <c r="C44" s="8">
        <f t="shared" si="1"/>
        <v>67.688999999999993</v>
      </c>
      <c r="D44" s="9">
        <f t="shared" si="2"/>
        <v>42.182999999999993</v>
      </c>
      <c r="E44" s="9">
        <f t="shared" si="3"/>
        <v>50.182999999999993</v>
      </c>
      <c r="G44" s="4">
        <f t="shared" si="4"/>
        <v>29430000</v>
      </c>
      <c r="H44" s="8">
        <f t="shared" si="5"/>
        <v>29.43</v>
      </c>
      <c r="K44" s="5">
        <f t="shared" si="6"/>
        <v>88290000</v>
      </c>
      <c r="L44" s="8">
        <f t="shared" si="7"/>
        <v>88.29</v>
      </c>
      <c r="M44" s="10">
        <f t="shared" si="8"/>
        <v>49.05</v>
      </c>
      <c r="N44" s="10">
        <f t="shared" si="9"/>
        <v>71.05</v>
      </c>
    </row>
    <row r="45" spans="1:14" x14ac:dyDescent="0.25">
      <c r="A45" s="6">
        <v>3100</v>
      </c>
      <c r="B45" s="3">
        <f t="shared" si="0"/>
        <v>69945300</v>
      </c>
      <c r="C45" s="8">
        <f t="shared" si="1"/>
        <v>69.945300000000003</v>
      </c>
      <c r="D45" s="9">
        <f t="shared" si="2"/>
        <v>43.589100000000002</v>
      </c>
      <c r="E45" s="9">
        <f t="shared" si="3"/>
        <v>51.589100000000002</v>
      </c>
      <c r="G45" s="4">
        <f t="shared" si="4"/>
        <v>30411000</v>
      </c>
      <c r="H45" s="8">
        <f t="shared" si="5"/>
        <v>30.411000000000001</v>
      </c>
      <c r="K45" s="5">
        <f t="shared" si="6"/>
        <v>91233000</v>
      </c>
      <c r="L45" s="8">
        <f t="shared" si="7"/>
        <v>91.233000000000004</v>
      </c>
      <c r="M45" s="10">
        <f t="shared" si="8"/>
        <v>50.685000000000002</v>
      </c>
      <c r="N45" s="10">
        <f t="shared" si="9"/>
        <v>72.685000000000002</v>
      </c>
    </row>
    <row r="46" spans="1:14" x14ac:dyDescent="0.25">
      <c r="A46" s="6">
        <v>3200</v>
      </c>
      <c r="B46" s="3">
        <f t="shared" si="0"/>
        <v>72201600</v>
      </c>
      <c r="C46" s="8">
        <f t="shared" si="1"/>
        <v>72.201599999999999</v>
      </c>
      <c r="D46" s="9">
        <f t="shared" si="2"/>
        <v>44.995199999999997</v>
      </c>
      <c r="E46" s="9">
        <f t="shared" si="3"/>
        <v>52.995199999999997</v>
      </c>
      <c r="G46" s="4">
        <f t="shared" si="4"/>
        <v>31392000</v>
      </c>
      <c r="H46" s="8">
        <f t="shared" si="5"/>
        <v>31.391999999999999</v>
      </c>
      <c r="K46" s="5">
        <f t="shared" si="6"/>
        <v>94176000</v>
      </c>
      <c r="L46" s="8">
        <f t="shared" si="7"/>
        <v>94.176000000000002</v>
      </c>
      <c r="M46" s="10">
        <f t="shared" si="8"/>
        <v>52.32</v>
      </c>
      <c r="N46" s="10">
        <f t="shared" si="9"/>
        <v>74.319999999999993</v>
      </c>
    </row>
    <row r="47" spans="1:14" x14ac:dyDescent="0.25">
      <c r="A47" s="6">
        <v>3300</v>
      </c>
      <c r="B47" s="3">
        <f t="shared" si="0"/>
        <v>74457900</v>
      </c>
      <c r="C47" s="8">
        <f t="shared" si="1"/>
        <v>74.457899999999995</v>
      </c>
      <c r="D47" s="9">
        <f t="shared" si="2"/>
        <v>46.401299999999992</v>
      </c>
      <c r="E47" s="9">
        <f t="shared" si="3"/>
        <v>54.401299999999992</v>
      </c>
      <c r="G47" s="4">
        <f t="shared" si="4"/>
        <v>32373000</v>
      </c>
      <c r="H47" s="8">
        <f t="shared" si="5"/>
        <v>32.372999999999998</v>
      </c>
      <c r="K47" s="5">
        <f t="shared" si="6"/>
        <v>97119000</v>
      </c>
      <c r="L47" s="8">
        <f t="shared" si="7"/>
        <v>97.119</v>
      </c>
      <c r="M47" s="10">
        <f t="shared" si="8"/>
        <v>53.954999999999998</v>
      </c>
      <c r="N47" s="10">
        <f t="shared" si="9"/>
        <v>75.954999999999998</v>
      </c>
    </row>
    <row r="48" spans="1:14" x14ac:dyDescent="0.25">
      <c r="A48" s="6">
        <v>3400</v>
      </c>
      <c r="B48" s="3">
        <f t="shared" si="0"/>
        <v>76714200</v>
      </c>
      <c r="C48" s="8">
        <f t="shared" si="1"/>
        <v>76.714200000000005</v>
      </c>
      <c r="D48" s="9">
        <f t="shared" si="2"/>
        <v>47.807400000000001</v>
      </c>
      <c r="E48" s="9">
        <f t="shared" si="3"/>
        <v>55.807400000000001</v>
      </c>
      <c r="G48" s="4">
        <f t="shared" si="4"/>
        <v>33354000</v>
      </c>
      <c r="H48" s="8">
        <f t="shared" si="5"/>
        <v>33.353999999999999</v>
      </c>
      <c r="K48" s="5">
        <f t="shared" si="6"/>
        <v>100062000</v>
      </c>
      <c r="L48" s="8">
        <f t="shared" si="7"/>
        <v>100.062</v>
      </c>
      <c r="M48" s="10">
        <f t="shared" si="8"/>
        <v>55.589999999999996</v>
      </c>
      <c r="N48" s="10">
        <f t="shared" si="9"/>
        <v>77.59</v>
      </c>
    </row>
    <row r="49" spans="1:14" x14ac:dyDescent="0.25">
      <c r="A49" s="6">
        <v>3500</v>
      </c>
      <c r="B49" s="3">
        <f t="shared" si="0"/>
        <v>78970500</v>
      </c>
      <c r="C49" s="8">
        <f t="shared" si="1"/>
        <v>78.970500000000001</v>
      </c>
      <c r="D49" s="9">
        <f t="shared" si="2"/>
        <v>49.213499999999996</v>
      </c>
      <c r="E49" s="9">
        <f t="shared" si="3"/>
        <v>57.213499999999996</v>
      </c>
      <c r="G49" s="4">
        <f t="shared" si="4"/>
        <v>34335000</v>
      </c>
      <c r="H49" s="8">
        <f t="shared" si="5"/>
        <v>34.335000000000001</v>
      </c>
      <c r="K49" s="5">
        <f t="shared" si="6"/>
        <v>103005000</v>
      </c>
      <c r="L49" s="8">
        <f t="shared" si="7"/>
        <v>103.005</v>
      </c>
      <c r="M49" s="10">
        <f t="shared" si="8"/>
        <v>57.224999999999994</v>
      </c>
      <c r="N49" s="10">
        <f t="shared" si="9"/>
        <v>79.224999999999994</v>
      </c>
    </row>
    <row r="50" spans="1:14" x14ac:dyDescent="0.25">
      <c r="A50" s="6">
        <v>3600</v>
      </c>
      <c r="B50" s="3">
        <f t="shared" si="0"/>
        <v>81226800</v>
      </c>
      <c r="C50" s="8">
        <f t="shared" si="1"/>
        <v>81.226799999999997</v>
      </c>
      <c r="D50" s="9">
        <f t="shared" si="2"/>
        <v>50.619599999999998</v>
      </c>
      <c r="E50" s="9">
        <f t="shared" si="3"/>
        <v>58.619599999999998</v>
      </c>
      <c r="G50" s="4">
        <f t="shared" si="4"/>
        <v>35316000</v>
      </c>
      <c r="H50" s="8">
        <f t="shared" si="5"/>
        <v>35.316000000000003</v>
      </c>
      <c r="K50" s="5">
        <f t="shared" si="6"/>
        <v>105948000</v>
      </c>
      <c r="L50" s="8">
        <f t="shared" si="7"/>
        <v>105.94799999999999</v>
      </c>
      <c r="M50" s="10">
        <f t="shared" si="8"/>
        <v>58.86</v>
      </c>
      <c r="N50" s="10">
        <f t="shared" si="9"/>
        <v>80.86</v>
      </c>
    </row>
    <row r="51" spans="1:14" x14ac:dyDescent="0.25">
      <c r="A51" s="6">
        <v>3700</v>
      </c>
      <c r="B51" s="3">
        <f t="shared" si="0"/>
        <v>83483100</v>
      </c>
      <c r="C51" s="8">
        <f t="shared" si="1"/>
        <v>83.483099999999993</v>
      </c>
      <c r="D51" s="9">
        <f t="shared" si="2"/>
        <v>52.025699999999993</v>
      </c>
      <c r="E51" s="9">
        <f t="shared" si="3"/>
        <v>60.025699999999993</v>
      </c>
      <c r="G51" s="4">
        <f t="shared" si="4"/>
        <v>36297000</v>
      </c>
      <c r="H51" s="8">
        <f t="shared" si="5"/>
        <v>36.296999999999997</v>
      </c>
      <c r="K51" s="5">
        <f t="shared" si="6"/>
        <v>108891000</v>
      </c>
      <c r="L51" s="8">
        <f t="shared" si="7"/>
        <v>108.89100000000001</v>
      </c>
      <c r="M51" s="10">
        <f t="shared" si="8"/>
        <v>60.494999999999997</v>
      </c>
      <c r="N51" s="10">
        <f t="shared" si="9"/>
        <v>82.495000000000005</v>
      </c>
    </row>
    <row r="52" spans="1:14" x14ac:dyDescent="0.25">
      <c r="A52" s="6">
        <v>3800</v>
      </c>
      <c r="B52" s="3">
        <f t="shared" si="0"/>
        <v>85739400</v>
      </c>
      <c r="C52" s="8">
        <f t="shared" si="1"/>
        <v>85.739400000000003</v>
      </c>
      <c r="D52" s="9">
        <f t="shared" si="2"/>
        <v>53.431799999999996</v>
      </c>
      <c r="E52" s="9">
        <f t="shared" si="3"/>
        <v>61.431799999999996</v>
      </c>
      <c r="G52" s="4">
        <f t="shared" si="4"/>
        <v>37278000</v>
      </c>
      <c r="H52" s="8">
        <f t="shared" si="5"/>
        <v>37.277999999999999</v>
      </c>
      <c r="K52" s="5">
        <f t="shared" si="6"/>
        <v>111834000</v>
      </c>
      <c r="L52" s="8">
        <f t="shared" si="7"/>
        <v>111.834</v>
      </c>
      <c r="M52" s="10">
        <f t="shared" si="8"/>
        <v>62.13</v>
      </c>
      <c r="N52" s="10">
        <f t="shared" si="9"/>
        <v>84.13</v>
      </c>
    </row>
    <row r="53" spans="1:14" x14ac:dyDescent="0.25">
      <c r="A53" s="6">
        <v>3900</v>
      </c>
      <c r="B53" s="3">
        <f t="shared" si="0"/>
        <v>87995700</v>
      </c>
      <c r="C53" s="8">
        <f t="shared" si="1"/>
        <v>87.995699999999999</v>
      </c>
      <c r="D53" s="9">
        <f t="shared" si="2"/>
        <v>54.837899999999998</v>
      </c>
      <c r="E53" s="9">
        <f t="shared" si="3"/>
        <v>62.837899999999998</v>
      </c>
      <c r="G53" s="4">
        <f t="shared" si="4"/>
        <v>38259000</v>
      </c>
      <c r="H53" s="8">
        <f t="shared" si="5"/>
        <v>38.259</v>
      </c>
      <c r="K53" s="5">
        <f t="shared" si="6"/>
        <v>114777000</v>
      </c>
      <c r="L53" s="8">
        <f t="shared" si="7"/>
        <v>114.777</v>
      </c>
      <c r="M53" s="10">
        <f t="shared" si="8"/>
        <v>63.765000000000001</v>
      </c>
      <c r="N53" s="10">
        <f t="shared" si="9"/>
        <v>85.765000000000001</v>
      </c>
    </row>
    <row r="54" spans="1:14" x14ac:dyDescent="0.25">
      <c r="A54" s="6">
        <v>4000</v>
      </c>
      <c r="B54" s="3">
        <f t="shared" si="0"/>
        <v>90252000</v>
      </c>
      <c r="C54" s="8">
        <f t="shared" si="1"/>
        <v>90.251999999999995</v>
      </c>
      <c r="D54" s="9">
        <f t="shared" si="2"/>
        <v>56.244</v>
      </c>
      <c r="E54" s="9">
        <f t="shared" si="3"/>
        <v>64.244</v>
      </c>
      <c r="G54" s="4">
        <f t="shared" si="4"/>
        <v>39240000</v>
      </c>
      <c r="H54" s="8">
        <f t="shared" si="5"/>
        <v>39.24</v>
      </c>
      <c r="K54" s="5">
        <f t="shared" si="6"/>
        <v>117720000</v>
      </c>
      <c r="L54" s="8">
        <f t="shared" si="7"/>
        <v>117.72</v>
      </c>
      <c r="M54" s="10">
        <f t="shared" si="8"/>
        <v>65.400000000000006</v>
      </c>
      <c r="N54" s="10">
        <f t="shared" si="9"/>
        <v>87.4</v>
      </c>
    </row>
    <row r="55" spans="1:14" x14ac:dyDescent="0.25">
      <c r="A55" s="6">
        <v>4100</v>
      </c>
      <c r="B55" s="3">
        <f t="shared" si="0"/>
        <v>92508300</v>
      </c>
      <c r="C55" s="8">
        <f t="shared" si="1"/>
        <v>92.508300000000006</v>
      </c>
      <c r="D55" s="9">
        <f t="shared" si="2"/>
        <v>57.650099999999995</v>
      </c>
      <c r="E55" s="9">
        <f t="shared" si="3"/>
        <v>65.650099999999995</v>
      </c>
      <c r="G55" s="4">
        <f t="shared" si="4"/>
        <v>40221000</v>
      </c>
      <c r="H55" s="8">
        <f t="shared" si="5"/>
        <v>40.220999999999997</v>
      </c>
      <c r="K55" s="5">
        <f t="shared" si="6"/>
        <v>120663000</v>
      </c>
      <c r="L55" s="8">
        <f t="shared" si="7"/>
        <v>120.663</v>
      </c>
      <c r="M55" s="10">
        <f t="shared" si="8"/>
        <v>67.034999999999997</v>
      </c>
      <c r="N55" s="10">
        <f t="shared" si="9"/>
        <v>89.034999999999997</v>
      </c>
    </row>
    <row r="56" spans="1:14" x14ac:dyDescent="0.25">
      <c r="A56" s="6">
        <v>4200</v>
      </c>
      <c r="B56" s="3">
        <f t="shared" si="0"/>
        <v>94764600</v>
      </c>
      <c r="C56" s="8">
        <f t="shared" si="1"/>
        <v>94.764600000000002</v>
      </c>
      <c r="D56" s="9">
        <f t="shared" si="2"/>
        <v>59.056199999999997</v>
      </c>
      <c r="E56" s="9">
        <f t="shared" si="3"/>
        <v>67.05619999999999</v>
      </c>
      <c r="G56" s="4">
        <f t="shared" si="4"/>
        <v>41202000</v>
      </c>
      <c r="H56" s="8">
        <f t="shared" si="5"/>
        <v>41.201999999999998</v>
      </c>
      <c r="K56" s="5">
        <f t="shared" si="6"/>
        <v>123606000</v>
      </c>
      <c r="L56" s="8">
        <f t="shared" si="7"/>
        <v>123.60599999999999</v>
      </c>
      <c r="M56" s="10">
        <f t="shared" si="8"/>
        <v>68.669999999999987</v>
      </c>
      <c r="N56" s="10">
        <f t="shared" si="9"/>
        <v>90.669999999999987</v>
      </c>
    </row>
    <row r="57" spans="1:14" x14ac:dyDescent="0.25">
      <c r="A57" s="6">
        <v>4300</v>
      </c>
      <c r="B57" s="3">
        <f t="shared" si="0"/>
        <v>97020900</v>
      </c>
      <c r="C57" s="8">
        <f t="shared" si="1"/>
        <v>97.020899999999997</v>
      </c>
      <c r="D57" s="9">
        <f t="shared" si="2"/>
        <v>60.462299999999999</v>
      </c>
      <c r="E57" s="9">
        <f t="shared" si="3"/>
        <v>68.462299999999999</v>
      </c>
      <c r="G57" s="4">
        <f t="shared" si="4"/>
        <v>42183000</v>
      </c>
      <c r="H57" s="8">
        <f t="shared" si="5"/>
        <v>42.183</v>
      </c>
      <c r="K57" s="5">
        <f t="shared" si="6"/>
        <v>126549000</v>
      </c>
      <c r="L57" s="8">
        <f t="shared" si="7"/>
        <v>126.54900000000001</v>
      </c>
      <c r="M57" s="10">
        <f t="shared" si="8"/>
        <v>70.305000000000007</v>
      </c>
      <c r="N57" s="10">
        <f t="shared" si="9"/>
        <v>92.305000000000007</v>
      </c>
    </row>
    <row r="58" spans="1:14" x14ac:dyDescent="0.25">
      <c r="A58" s="6">
        <v>4400</v>
      </c>
      <c r="B58" s="3">
        <f t="shared" si="0"/>
        <v>99277200</v>
      </c>
      <c r="C58" s="8">
        <f t="shared" si="1"/>
        <v>99.277199999999993</v>
      </c>
      <c r="D58" s="9">
        <f t="shared" si="2"/>
        <v>61.868399999999994</v>
      </c>
      <c r="E58" s="9">
        <f t="shared" si="3"/>
        <v>69.868399999999994</v>
      </c>
      <c r="G58" s="4">
        <f t="shared" si="4"/>
        <v>43164000</v>
      </c>
      <c r="H58" s="8">
        <f t="shared" si="5"/>
        <v>43.164000000000001</v>
      </c>
      <c r="K58" s="5">
        <f t="shared" si="6"/>
        <v>129492000</v>
      </c>
      <c r="L58" s="8">
        <f t="shared" si="7"/>
        <v>129.49199999999999</v>
      </c>
      <c r="M58" s="10">
        <f t="shared" si="8"/>
        <v>71.94</v>
      </c>
      <c r="N58" s="10">
        <f t="shared" si="9"/>
        <v>93.94</v>
      </c>
    </row>
    <row r="59" spans="1:14" x14ac:dyDescent="0.25">
      <c r="A59" s="6">
        <v>4500</v>
      </c>
      <c r="B59" s="3">
        <f t="shared" si="0"/>
        <v>101533500</v>
      </c>
      <c r="C59" s="8">
        <f t="shared" si="1"/>
        <v>101.5335</v>
      </c>
      <c r="D59" s="9">
        <f t="shared" si="2"/>
        <v>63.274500000000003</v>
      </c>
      <c r="E59" s="9">
        <f t="shared" si="3"/>
        <v>71.274500000000003</v>
      </c>
      <c r="G59" s="4">
        <f t="shared" si="4"/>
        <v>44145000</v>
      </c>
      <c r="H59" s="8">
        <f t="shared" si="5"/>
        <v>44.145000000000003</v>
      </c>
      <c r="K59" s="5">
        <f t="shared" si="6"/>
        <v>132435000</v>
      </c>
      <c r="L59" s="8">
        <f t="shared" si="7"/>
        <v>132.435</v>
      </c>
      <c r="M59" s="10">
        <f t="shared" si="8"/>
        <v>73.575000000000003</v>
      </c>
      <c r="N59" s="10">
        <f t="shared" si="9"/>
        <v>95.575000000000003</v>
      </c>
    </row>
    <row r="60" spans="1:14" x14ac:dyDescent="0.25">
      <c r="A60" s="6">
        <v>4600</v>
      </c>
      <c r="B60" s="3">
        <f t="shared" si="0"/>
        <v>103789800</v>
      </c>
      <c r="C60" s="8">
        <f t="shared" si="1"/>
        <v>103.7898</v>
      </c>
      <c r="D60" s="9">
        <f t="shared" si="2"/>
        <v>64.680599999999998</v>
      </c>
      <c r="E60" s="9">
        <f t="shared" si="3"/>
        <v>72.680599999999998</v>
      </c>
      <c r="G60" s="4">
        <f t="shared" si="4"/>
        <v>45126000</v>
      </c>
      <c r="H60" s="8">
        <f t="shared" si="5"/>
        <v>45.125999999999998</v>
      </c>
      <c r="K60" s="5">
        <f t="shared" si="6"/>
        <v>135378000</v>
      </c>
      <c r="L60" s="8">
        <f t="shared" si="7"/>
        <v>135.37799999999999</v>
      </c>
      <c r="M60" s="10">
        <f t="shared" si="8"/>
        <v>75.209999999999994</v>
      </c>
      <c r="N60" s="10">
        <f t="shared" si="9"/>
        <v>97.21</v>
      </c>
    </row>
    <row r="61" spans="1:14" x14ac:dyDescent="0.25">
      <c r="A61" s="6">
        <v>4700</v>
      </c>
      <c r="B61" s="3">
        <f t="shared" si="0"/>
        <v>106046100</v>
      </c>
      <c r="C61" s="8">
        <f t="shared" si="1"/>
        <v>106.0461</v>
      </c>
      <c r="D61" s="9">
        <f t="shared" si="2"/>
        <v>66.086699999999993</v>
      </c>
      <c r="E61" s="9">
        <f t="shared" si="3"/>
        <v>74.086699999999993</v>
      </c>
      <c r="G61" s="4">
        <f t="shared" si="4"/>
        <v>46107000</v>
      </c>
      <c r="H61" s="8">
        <f t="shared" si="5"/>
        <v>46.106999999999999</v>
      </c>
      <c r="K61" s="5">
        <f t="shared" si="6"/>
        <v>138321000</v>
      </c>
      <c r="L61" s="8">
        <f t="shared" si="7"/>
        <v>138.321</v>
      </c>
      <c r="M61" s="10">
        <f t="shared" si="8"/>
        <v>76.844999999999999</v>
      </c>
      <c r="N61" s="10">
        <f t="shared" si="9"/>
        <v>98.844999999999999</v>
      </c>
    </row>
    <row r="62" spans="1:14" x14ac:dyDescent="0.25">
      <c r="A62" s="6">
        <v>4800</v>
      </c>
      <c r="B62" s="3">
        <f t="shared" si="0"/>
        <v>108302400</v>
      </c>
      <c r="C62" s="8">
        <f t="shared" si="1"/>
        <v>108.30240000000001</v>
      </c>
      <c r="D62" s="9">
        <f t="shared" si="2"/>
        <v>67.492800000000003</v>
      </c>
      <c r="E62" s="9">
        <f t="shared" si="3"/>
        <v>75.492800000000003</v>
      </c>
      <c r="G62" s="4">
        <f t="shared" si="4"/>
        <v>47088000</v>
      </c>
      <c r="H62" s="8">
        <f t="shared" si="5"/>
        <v>47.088000000000001</v>
      </c>
      <c r="K62" s="5">
        <f t="shared" si="6"/>
        <v>141264000</v>
      </c>
      <c r="L62" s="8">
        <f t="shared" si="7"/>
        <v>141.26400000000001</v>
      </c>
      <c r="M62" s="10">
        <f t="shared" si="8"/>
        <v>78.48</v>
      </c>
      <c r="N62" s="10">
        <f t="shared" si="9"/>
        <v>100.48</v>
      </c>
    </row>
    <row r="63" spans="1:14" x14ac:dyDescent="0.25">
      <c r="A63" s="6">
        <v>4900</v>
      </c>
      <c r="B63" s="3">
        <f t="shared" si="0"/>
        <v>110558700</v>
      </c>
      <c r="C63" s="8">
        <f t="shared" si="1"/>
        <v>110.5587</v>
      </c>
      <c r="D63" s="9">
        <f t="shared" si="2"/>
        <v>68.898899999999998</v>
      </c>
      <c r="E63" s="9">
        <f t="shared" si="3"/>
        <v>76.898899999999998</v>
      </c>
      <c r="G63" s="4">
        <f t="shared" si="4"/>
        <v>48069000</v>
      </c>
      <c r="H63" s="8">
        <f t="shared" si="5"/>
        <v>48.069000000000003</v>
      </c>
      <c r="K63" s="5">
        <f t="shared" si="6"/>
        <v>144207000</v>
      </c>
      <c r="L63" s="8">
        <f t="shared" si="7"/>
        <v>144.20699999999999</v>
      </c>
      <c r="M63" s="10">
        <f t="shared" si="8"/>
        <v>80.114999999999995</v>
      </c>
      <c r="N63" s="10">
        <f t="shared" si="9"/>
        <v>102.11499999999999</v>
      </c>
    </row>
    <row r="64" spans="1:14" x14ac:dyDescent="0.25">
      <c r="A64" s="6">
        <v>5000</v>
      </c>
      <c r="B64" s="3">
        <f t="shared" si="0"/>
        <v>112815000</v>
      </c>
      <c r="C64" s="8">
        <f t="shared" si="1"/>
        <v>112.815</v>
      </c>
      <c r="D64" s="9">
        <f t="shared" si="2"/>
        <v>70.304999999999993</v>
      </c>
      <c r="E64" s="9">
        <f t="shared" si="3"/>
        <v>78.304999999999993</v>
      </c>
      <c r="G64" s="4">
        <f t="shared" si="4"/>
        <v>49050000</v>
      </c>
      <c r="H64" s="8">
        <f t="shared" si="5"/>
        <v>49.05</v>
      </c>
      <c r="K64" s="5">
        <f t="shared" si="6"/>
        <v>147150000</v>
      </c>
      <c r="L64" s="8">
        <f t="shared" si="7"/>
        <v>147.15</v>
      </c>
      <c r="M64" s="10">
        <f t="shared" si="8"/>
        <v>81.75</v>
      </c>
      <c r="N64" s="10">
        <f t="shared" si="9"/>
        <v>103.75</v>
      </c>
    </row>
    <row r="66" spans="1:1" x14ac:dyDescent="0.25">
      <c r="A66" t="s">
        <v>26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Data</vt:lpstr>
      <vt:lpstr>Sheet2</vt:lpstr>
      <vt:lpstr>Sheet3</vt:lpstr>
      <vt:lpstr>Graphs stresses</vt:lpstr>
      <vt:lpstr>Graphs Pff</vt:lpstr>
      <vt:lpstr>Graphs Pff (2) - Mud p window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Auke Barnhoorn - CITG</dc:creator>
  <cp:lastModifiedBy>Auke Barnhoorn - CITG</cp:lastModifiedBy>
  <dcterms:created xsi:type="dcterms:W3CDTF">2016-05-11T08:40:36Z</dcterms:created>
  <dcterms:modified xsi:type="dcterms:W3CDTF">2016-05-18T02:35:48Z</dcterms:modified>
</cp:coreProperties>
</file>